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Shifts!$A$3:$A$5</definedName>
    <definedName name="Shifts">Shifts!$A$3:$D$5</definedName>
    <definedName name="TeamNames">Teams!$B$2:$E$2</definedName>
    <definedName name="Teams">Teams!$B$2:$E$5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H7" i="6"/>
  <c r="CK7" i="6" s="1"/>
  <c r="BG7" i="6"/>
  <c r="CJ7" i="6" s="1"/>
  <c r="BF7" i="6"/>
  <c r="CI7" i="6" s="1"/>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CE9" i="6" s="1"/>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BA8" i="6"/>
  <c r="CD8"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8" i="6"/>
  <c r="CB8" i="6" s="1"/>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T9" i="6"/>
  <c r="BW9"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BV9" i="6" s="1"/>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P8" i="6"/>
  <c r="BS8"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H8" i="6"/>
  <c r="BK8" i="6" s="1"/>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AG8" i="6"/>
  <c r="AN7" i="6"/>
  <c r="BQ7" i="6" s="1"/>
  <c r="E4" i="7"/>
  <c r="BA10" i="6" s="1"/>
  <c r="J25" i="7"/>
  <c r="J24" i="7"/>
  <c r="J23" i="7"/>
  <c r="J22" i="7"/>
  <c r="J21" i="7"/>
  <c r="J20" i="7"/>
  <c r="J19" i="7"/>
  <c r="J18" i="7"/>
  <c r="J17" i="7"/>
  <c r="J16" i="7"/>
  <c r="J15" i="7"/>
  <c r="J14" i="7"/>
  <c r="J13" i="7"/>
  <c r="J12" i="7"/>
  <c r="J11" i="7"/>
  <c r="J10" i="7"/>
  <c r="J9" i="7"/>
  <c r="J8" i="7"/>
  <c r="J7" i="7"/>
  <c r="J6" i="7"/>
  <c r="D4" i="7"/>
  <c r="AY9" i="6" s="1"/>
  <c r="C4" i="7"/>
  <c r="AZ8" i="6" s="1"/>
  <c r="CC8" i="6" s="1"/>
  <c r="B4" i="7"/>
  <c r="AX7" i="6" s="1"/>
  <c r="CA7" i="6" s="1"/>
  <c r="G7" i="7"/>
  <c r="G25" i="7"/>
  <c r="G24" i="7"/>
  <c r="G23" i="7"/>
  <c r="G22" i="7"/>
  <c r="G21" i="7"/>
  <c r="G20" i="7"/>
  <c r="G19" i="7"/>
  <c r="G18" i="7"/>
  <c r="G17" i="7"/>
  <c r="G16" i="7"/>
  <c r="G15" i="7"/>
  <c r="G14" i="7"/>
  <c r="G13" i="7"/>
  <c r="G12" i="7"/>
  <c r="G11" i="7"/>
  <c r="G10" i="7"/>
  <c r="G9" i="7"/>
  <c r="G8" i="7"/>
  <c r="G6" i="7"/>
  <c r="I7" i="7"/>
  <c r="I8" i="7"/>
  <c r="I9" i="7"/>
  <c r="I10" i="7"/>
  <c r="I11" i="7"/>
  <c r="I12" i="7"/>
  <c r="I13" i="7"/>
  <c r="I14" i="7"/>
  <c r="I15" i="7"/>
  <c r="I16" i="7"/>
  <c r="I17" i="7"/>
  <c r="I18" i="7"/>
  <c r="I19" i="7"/>
  <c r="I20" i="7"/>
  <c r="I21" i="7"/>
  <c r="I22" i="7"/>
  <c r="I23" i="7"/>
  <c r="I24" i="7"/>
  <c r="I25" i="7"/>
  <c r="H7" i="7"/>
  <c r="H8" i="7"/>
  <c r="H9" i="7"/>
  <c r="H10" i="7"/>
  <c r="H11" i="7"/>
  <c r="H12" i="7"/>
  <c r="H13" i="7"/>
  <c r="H14" i="7"/>
  <c r="H15" i="7"/>
  <c r="H16" i="7"/>
  <c r="H17" i="7"/>
  <c r="H18" i="7"/>
  <c r="H19" i="7"/>
  <c r="H20" i="7"/>
  <c r="H21" i="7"/>
  <c r="H22" i="7"/>
  <c r="H23" i="7"/>
  <c r="H24" i="7"/>
  <c r="H25" i="7"/>
  <c r="I6" i="7"/>
  <c r="H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I10" i="6" l="1"/>
  <c r="AJ10" i="6"/>
  <c r="AM7" i="6"/>
  <c r="BC7" i="6"/>
  <c r="BB8" i="6"/>
  <c r="BE7" i="6"/>
  <c r="BE8" i="6"/>
  <c r="BG8" i="6"/>
  <c r="BD7" i="6"/>
  <c r="AQ10" i="6"/>
  <c r="AV8" i="6"/>
  <c r="AY10" i="6"/>
  <c r="BG10" i="6"/>
  <c r="AU7" i="6"/>
  <c r="AK8" i="6"/>
  <c r="AR10" i="6"/>
  <c r="AW8" i="6"/>
  <c r="AZ10" i="6"/>
  <c r="BD8" i="6"/>
  <c r="BF8" i="6"/>
  <c r="BH8" i="6"/>
  <c r="AV7" i="6"/>
  <c r="AO8" i="6"/>
  <c r="AX8" i="6"/>
  <c r="BF10" i="6"/>
  <c r="BH10" i="6"/>
  <c r="BG9" i="6"/>
  <c r="BE9" i="6"/>
  <c r="BH9" i="6"/>
  <c r="AL9" i="6"/>
  <c r="AK9" i="6"/>
  <c r="BF9" i="6"/>
  <c r="AA27" i="6" s="1"/>
  <c r="BJ8" i="6"/>
  <c r="BA9" i="6"/>
  <c r="CK16" i="6"/>
  <c r="CH11" i="6"/>
  <c r="AS8" i="6"/>
  <c r="AH10" i="6"/>
  <c r="AL10" i="6"/>
  <c r="BO10" i="6" s="1"/>
  <c r="AM10" i="6"/>
  <c r="BP10" i="6" s="1"/>
  <c r="E3" i="7"/>
  <c r="E5" i="7" s="1"/>
  <c r="CC10" i="6" s="1"/>
  <c r="AV10" i="6"/>
  <c r="BY10" i="6" s="1"/>
  <c r="BD10" i="6"/>
  <c r="CG10" i="6" s="1"/>
  <c r="AG10" i="6"/>
  <c r="AP10" i="6"/>
  <c r="AU10" i="6"/>
  <c r="BX10" i="6" s="1"/>
  <c r="AX10" i="6"/>
  <c r="BB10" i="6"/>
  <c r="AS10" i="6"/>
  <c r="BV10" i="6" s="1"/>
  <c r="AK10" i="6"/>
  <c r="BN10" i="6" s="1"/>
  <c r="BC10" i="6"/>
  <c r="AT10" i="6"/>
  <c r="AO10" i="6"/>
  <c r="AN10" i="6"/>
  <c r="AW10" i="6"/>
  <c r="BZ10" i="6" s="1"/>
  <c r="AH9" i="6"/>
  <c r="AV9" i="6"/>
  <c r="AO9" i="6"/>
  <c r="AR9" i="6"/>
  <c r="BU9" i="6" s="1"/>
  <c r="AX9" i="6"/>
  <c r="BD9" i="6"/>
  <c r="AU9" i="6"/>
  <c r="AG9" i="6"/>
  <c r="AN9" i="6"/>
  <c r="AQ9" i="6"/>
  <c r="AW9" i="6"/>
  <c r="BC9" i="6"/>
  <c r="CF9" i="6" s="1"/>
  <c r="AM9" i="6"/>
  <c r="AP9" i="6"/>
  <c r="AJ9" i="6"/>
  <c r="BM9" i="6" s="1"/>
  <c r="AZ9" i="6"/>
  <c r="AI9" i="6"/>
  <c r="BL9" i="6" s="1"/>
  <c r="AM8" i="6"/>
  <c r="AL8" i="6"/>
  <c r="AQ8" i="6"/>
  <c r="BT8" i="6" s="1"/>
  <c r="AT8" i="6"/>
  <c r="AI8" i="6"/>
  <c r="AN8" i="6"/>
  <c r="AU8" i="6"/>
  <c r="BC8" i="6"/>
  <c r="AJ8" i="6"/>
  <c r="AR8" i="6"/>
  <c r="AW7" i="6"/>
  <c r="BZ7" i="6" s="1"/>
  <c r="AO7" i="6"/>
  <c r="BR7" i="6" s="1"/>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B3" i="7"/>
  <c r="B5" i="7" s="1"/>
  <c r="CH7" i="6" s="1"/>
  <c r="D3" i="7"/>
  <c r="D5" i="7" s="1"/>
  <c r="CK9" i="6" s="1"/>
  <c r="C6" i="6"/>
  <c r="AC27" i="6" l="1"/>
  <c r="CH8" i="6"/>
  <c r="Z27" i="6"/>
  <c r="CE10" i="6"/>
  <c r="AB27" i="6"/>
  <c r="BT7" i="6"/>
  <c r="BW7" i="6"/>
  <c r="CA10" i="6"/>
  <c r="BT10" i="6"/>
  <c r="AD8" i="6"/>
  <c r="AD10" i="6"/>
  <c r="AD7" i="6"/>
  <c r="AD9" i="6"/>
  <c r="BP7" i="6"/>
  <c r="BJ7" i="6"/>
  <c r="BO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AE8" i="6" l="1"/>
  <c r="AE10" i="6"/>
  <c r="AE9" i="6"/>
  <c r="AE7" i="6"/>
  <c r="AA28" i="6"/>
  <c r="AC2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BD6" i="6" l="1"/>
  <c r="CG6" i="6" s="1"/>
  <c r="Z6" i="6"/>
  <c r="AA6" i="6" l="1"/>
  <c r="BE6" i="6"/>
  <c r="CH6" i="6" s="1"/>
  <c r="AB6" i="6" l="1"/>
  <c r="BF6" i="6"/>
  <c r="CI6" i="6" s="1"/>
  <c r="AC6" i="6" l="1"/>
  <c r="BH6" i="6" s="1"/>
  <c r="CK6" i="6" s="1"/>
  <c r="BG6" i="6"/>
  <c r="CJ6" i="6" s="1"/>
</calcChain>
</file>

<file path=xl/sharedStrings.xml><?xml version="1.0" encoding="utf-8"?>
<sst xmlns="http://schemas.openxmlformats.org/spreadsheetml/2006/main" count="236" uniqueCount="68">
  <si>
    <t>Shift</t>
  </si>
  <si>
    <t>7:00AM</t>
  </si>
  <si>
    <t>3:00PM</t>
  </si>
  <si>
    <t>11:00PM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</si>
  <si>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</si>
  <si>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</si>
  <si>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</si>
  <si>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</si>
  <si>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</si>
  <si>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</si>
  <si>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</si>
  <si>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</si>
  <si>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</si>
  <si>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</si>
  <si>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</si>
  <si>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</si>
  <si>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</si>
  <si>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</si>
  <si>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</si>
  <si>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</si>
  <si>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</si>
  <si>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</si>
  <si>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</si>
  <si>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</si>
  <si>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</si>
  <si>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</si>
  <si>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</si>
  <si>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</si>
  <si>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</si>
  <si>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</si>
  <si>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</si>
  <si>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</si>
  <si>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</si>
  <si>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</si>
  <si>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</si>
  <si>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</si>
  <si>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</si>
  <si>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</si>
  <si>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</si>
  <si>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 xml:space="preserve">   2) If you change the shift description or colors, you must manually update the affected shift assignments in the Schedule worksheet</t>
  </si>
  <si>
    <t xml:space="preserve">   1) Change shift start times, end times, and payable work hours as needed to match your operations. </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</si>
  <si>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</si>
  <si>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</si>
  <si>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</si>
  <si>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</si>
  <si>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</si>
  <si>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</si>
  <si>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</si>
  <si>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</si>
  <si>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</si>
  <si>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</si>
  <si>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Day</t>
  </si>
  <si>
    <t>Swing</t>
  </si>
  <si>
    <t>Night</t>
  </si>
  <si>
    <t>Team 1</t>
  </si>
  <si>
    <t>Team 2</t>
  </si>
  <si>
    <t>Team 3</t>
  </si>
  <si>
    <t>Team 4</t>
  </si>
  <si>
    <t>2) Do not change the shift patterns as they are required to implement the work schedule.  Use the Teams worksheet to assign employees to teams.</t>
  </si>
  <si>
    <r>
      <rPr>
        <b/>
        <sz val="18"/>
        <color theme="0" tint="-0.34998626667073579"/>
        <rFont val="Calibri"/>
        <family val="2"/>
        <scheme val="minor"/>
      </rPr>
      <t>Continental Rotating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</si>
  <si>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 xml:space="preserve">   1) Change employee names and hourly rates as needed to reflect your actual data. A maximum of 20 employees is allowed.</t>
  </si>
  <si>
    <t>The Continental shift schedule is a fast rotating schedule that uses 4 teams and three 8-hr shifts to provide 24/7 coverage. Each team rotates through a sequence of 2, 2, and 3 consecutive day shifts, swing shifts, night shifts, or days off. The following is a typical team schedule for a 4-week (28 days) repeat cycle:</t>
  </si>
  <si>
    <r>
      <t>·</t>
    </r>
    <r>
      <rPr>
        <sz val="7"/>
        <color rgb="FF000000"/>
        <rFont val="Times New Roman"/>
        <family val="1"/>
      </rPr>
      <t xml:space="preserve">         </t>
    </r>
    <r>
      <rPr>
        <sz val="11"/>
        <color rgb="FF000000"/>
        <rFont val="Calibri"/>
        <family val="2"/>
        <scheme val="minor"/>
      </rPr>
      <t xml:space="preserve">Week 1:   2 day shifts, 3 swing shifts, 2 night shifts </t>
    </r>
  </si>
  <si>
    <r>
      <t>·</t>
    </r>
    <r>
      <rPr>
        <sz val="7"/>
        <color rgb="FF000000"/>
        <rFont val="Times New Roman"/>
        <family val="1"/>
      </rPr>
      <t xml:space="preserve">         </t>
    </r>
    <r>
      <rPr>
        <sz val="11"/>
        <color rgb="FF000000"/>
        <rFont val="Calibri"/>
        <family val="2"/>
        <scheme val="minor"/>
      </rPr>
      <t>Week 2:   2 days off, 3 day shifts, 2 swing shifts</t>
    </r>
  </si>
  <si>
    <r>
      <t>·</t>
    </r>
    <r>
      <rPr>
        <sz val="7"/>
        <color rgb="FF000000"/>
        <rFont val="Times New Roman"/>
        <family val="1"/>
      </rPr>
      <t xml:space="preserve">         </t>
    </r>
    <r>
      <rPr>
        <sz val="11"/>
        <color rgb="FF000000"/>
        <rFont val="Calibri"/>
        <family val="2"/>
        <scheme val="minor"/>
      </rPr>
      <t>Week 3:   2 night shifts, 3 days off, 2 day shifts</t>
    </r>
  </si>
  <si>
    <r>
      <t>·</t>
    </r>
    <r>
      <rPr>
        <sz val="7"/>
        <color theme="1"/>
        <rFont val="Times New Roman"/>
        <family val="1"/>
      </rPr>
      <t xml:space="preserve">         </t>
    </r>
    <r>
      <rPr>
        <sz val="11"/>
        <color rgb="FF000000"/>
        <rFont val="Calibri"/>
        <family val="2"/>
        <scheme val="minor"/>
      </rPr>
      <t>Week 4:   2 swing shifts, 3 night shifts, 2 days off</t>
    </r>
  </si>
  <si>
    <t>1) Change or delete the employee assignments under each team as needed to reflect your actual data.  You should have an equal number of employees under each team to provide a balanced coverage.  Up to 5 employees are allowed in each team.</t>
  </si>
  <si>
    <t xml:space="preserve">This is a simple employee scheduling template for the Continental rotating shift schedule. Work hours and labor costs are automatically computed based on the prescribed shift patterns, the number of employees on each team, and labor rates.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</si>
</sst>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5"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
      <sz val="11"/>
      <color rgb="FF000000"/>
      <name val="Calibri"/>
      <family val="2"/>
      <scheme val="minor"/>
    </font>
    <font>
      <sz val="11"/>
      <color rgb="FF000000"/>
      <name val="Symbol"/>
      <family val="1"/>
      <charset val="2"/>
    </font>
    <font>
      <sz val="7"/>
      <color rgb="FF000000"/>
      <name val="Times New Roman"/>
      <family val="1"/>
    </font>
    <font>
      <sz val="11"/>
      <color theme="1"/>
      <name val="Symbol"/>
      <family val="1"/>
      <charset val="2"/>
    </font>
    <font>
      <sz val="7"/>
      <color theme="1"/>
      <name val="Times New Roman"/>
      <family val="1"/>
    </font>
  </fonts>
  <fills count="10">
    <fill>
      <patternFill patternType="none"/>
    </fill>
    <fill>
      <patternFill patternType="gray125"/>
    </fill>
    <fill>
      <gradientFill degree="270">
        <stop position="0">
          <color rgb="FF92D050"/>
        </stop>
        <stop position="1">
          <color theme="0"/>
        </stop>
      </gradientFill>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00B0F0"/>
        </stop>
        <stop position="1">
          <color theme="0"/>
        </stop>
      </gradientFill>
    </fill>
    <fill>
      <gradientFill degree="270">
        <stop position="0">
          <color rgb="FFFFFF00"/>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3">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3" borderId="4" xfId="0" applyNumberFormat="1" applyFont="1" applyFill="1" applyBorder="1" applyAlignment="1" applyProtection="1">
      <alignment horizontal="center"/>
    </xf>
    <xf numFmtId="167" fontId="2" fillId="3"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3"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4" borderId="5" xfId="0" applyFont="1" applyFill="1" applyBorder="1" applyProtection="1"/>
    <xf numFmtId="166" fontId="2" fillId="4" borderId="4" xfId="0" applyNumberFormat="1" applyFont="1" applyFill="1" applyBorder="1" applyAlignment="1" applyProtection="1">
      <alignment horizontal="center"/>
    </xf>
    <xf numFmtId="0" fontId="2" fillId="4" borderId="4" xfId="0" applyFont="1" applyFill="1" applyBorder="1" applyProtection="1"/>
    <xf numFmtId="168" fontId="2" fillId="4" borderId="4" xfId="0" applyNumberFormat="1" applyFont="1" applyFill="1" applyBorder="1" applyProtection="1"/>
    <xf numFmtId="168" fontId="2" fillId="4" borderId="5" xfId="0" applyNumberFormat="1" applyFont="1" applyFill="1" applyBorder="1" applyProtection="1"/>
    <xf numFmtId="169" fontId="3" fillId="6" borderId="1" xfId="0" applyNumberFormat="1" applyFont="1" applyFill="1" applyBorder="1" applyProtection="1"/>
    <xf numFmtId="168" fontId="3" fillId="6" borderId="1" xfId="0" applyNumberFormat="1" applyFont="1" applyFill="1" applyBorder="1" applyProtection="1"/>
    <xf numFmtId="170" fontId="3" fillId="6" borderId="5" xfId="0" applyNumberFormat="1" applyFont="1" applyFill="1" applyBorder="1" applyProtection="1"/>
    <xf numFmtId="168" fontId="3" fillId="6" borderId="5" xfId="0" applyNumberFormat="1" applyFont="1" applyFill="1" applyBorder="1" applyProtection="1"/>
    <xf numFmtId="0" fontId="3" fillId="5" borderId="6" xfId="0" applyFont="1" applyFill="1" applyBorder="1" applyProtection="1">
      <protection locked="0"/>
    </xf>
    <xf numFmtId="0" fontId="3" fillId="5" borderId="1" xfId="0" applyFont="1" applyFill="1" applyBorder="1" applyProtection="1">
      <protection locked="0"/>
    </xf>
    <xf numFmtId="0" fontId="3" fillId="4" borderId="4" xfId="0"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7" borderId="1" xfId="0" applyFill="1" applyBorder="1"/>
    <xf numFmtId="0" fontId="0" fillId="7" borderId="0" xfId="0" applyFill="1" applyBorder="1"/>
    <xf numFmtId="3" fontId="0" fillId="0" borderId="1" xfId="0" applyNumberFormat="1" applyBorder="1" applyAlignment="1">
      <alignment horizontal="left"/>
    </xf>
    <xf numFmtId="0" fontId="3" fillId="2" borderId="0" xfId="0" applyFont="1" applyFill="1" applyAlignment="1" applyProtection="1">
      <alignment wrapText="1"/>
      <protection locked="0"/>
    </xf>
    <xf numFmtId="0" fontId="3" fillId="8" borderId="0" xfId="0" applyFont="1" applyFill="1" applyProtection="1">
      <protection locked="0"/>
    </xf>
    <xf numFmtId="0" fontId="3" fillId="9" borderId="0" xfId="0" applyFont="1" applyFill="1" applyProtection="1">
      <protection locked="0"/>
    </xf>
    <xf numFmtId="171" fontId="2" fillId="4" borderId="5" xfId="0" applyNumberFormat="1" applyFont="1" applyFill="1" applyBorder="1" applyAlignment="1" applyProtection="1">
      <alignment horizontal="center"/>
    </xf>
    <xf numFmtId="0" fontId="3" fillId="5" borderId="5" xfId="0" applyFont="1" applyFill="1" applyBorder="1" applyProtection="1"/>
    <xf numFmtId="0" fontId="3" fillId="5" borderId="1" xfId="0" applyFont="1" applyFill="1" applyBorder="1" applyProtection="1"/>
    <xf numFmtId="169" fontId="8" fillId="6" borderId="1" xfId="0" applyNumberFormat="1" applyFont="1" applyFill="1" applyBorder="1" applyProtection="1"/>
    <xf numFmtId="168" fontId="8" fillId="6" borderId="1" xfId="0" applyNumberFormat="1" applyFont="1" applyFill="1" applyBorder="1" applyProtection="1"/>
    <xf numFmtId="4" fontId="2" fillId="4" borderId="5" xfId="0" applyNumberFormat="1" applyFont="1" applyFill="1" applyBorder="1" applyAlignment="1" applyProtection="1">
      <alignment horizontal="left"/>
    </xf>
    <xf numFmtId="4" fontId="2" fillId="4" borderId="1" xfId="0" applyNumberFormat="1" applyFont="1" applyFill="1" applyBorder="1" applyAlignment="1" applyProtection="1">
      <alignment horizontal="left"/>
    </xf>
    <xf numFmtId="0" fontId="0" fillId="0" borderId="0" xfId="0" applyAlignment="1">
      <alignment horizontal="left" wrapText="1"/>
    </xf>
    <xf numFmtId="0" fontId="11" fillId="0" borderId="0" xfId="0" applyFont="1" applyAlignment="1">
      <alignment horizontal="left" indent="2"/>
    </xf>
    <xf numFmtId="0" fontId="13" fillId="0" borderId="0" xfId="0" applyFont="1" applyAlignment="1">
      <alignment horizontal="left" indent="2"/>
    </xf>
    <xf numFmtId="0" fontId="3" fillId="5" borderId="6" xfId="0" applyFont="1" applyFill="1" applyBorder="1" applyAlignment="1" applyProtection="1">
      <alignment horizontal="center"/>
    </xf>
    <xf numFmtId="0" fontId="0" fillId="0" borderId="0" xfId="0" applyAlignment="1">
      <alignment horizontal="left" wrapText="1"/>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5" borderId="1" xfId="0"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9">
    <dxf>
      <fill>
        <gradientFill degree="270">
          <stop position="0">
            <color rgb="FFFFC000"/>
          </stop>
          <stop position="1">
            <color theme="0"/>
          </stop>
        </gradientFill>
      </fill>
    </dxf>
    <dxf>
      <fill>
        <gradientFill degree="270">
          <stop position="0">
            <color rgb="FF92D050"/>
          </stop>
          <stop position="1">
            <color theme="0"/>
          </stop>
        </gradientFill>
      </fill>
    </dxf>
    <dxf>
      <fill>
        <gradientFill degree="270">
          <stop position="0">
            <color theme="9" tint="0.40000610370189521"/>
          </stop>
          <stop position="1">
            <color theme="0"/>
          </stop>
        </gradientFill>
      </fill>
    </dxf>
    <dxf>
      <fill>
        <gradientFill degree="270">
          <stop position="0">
            <color theme="8" tint="0.40000610370189521"/>
          </stop>
          <stop position="1">
            <color theme="0"/>
          </stop>
        </gradientFill>
      </fill>
    </dxf>
    <dxf>
      <fill>
        <gradientFill degree="270">
          <stop position="0">
            <color theme="7" tint="0.40000610370189521"/>
          </stop>
          <stop position="1">
            <color theme="0"/>
          </stop>
        </gradientFill>
      </fill>
    </dxf>
    <dxf>
      <fill>
        <gradientFill degree="270">
          <stop position="0">
            <color theme="6" tint="0.40000610370189521"/>
          </stop>
          <stop position="1">
            <color theme="0"/>
          </stop>
        </gradientFill>
      </fill>
    </dxf>
    <dxf>
      <fill>
        <gradientFill degree="270">
          <stop position="0">
            <color rgb="FFFFFF00"/>
          </stop>
          <stop position="1">
            <color theme="0"/>
          </stop>
        </gradientFill>
      </fill>
    </dxf>
    <dxf>
      <fill>
        <gradientFill degree="270">
          <stop position="0">
            <color rgb="FF00B0F0"/>
          </stop>
          <stop position="1">
            <color theme="0"/>
          </stop>
        </gradientFill>
      </fill>
    </dxf>
    <dxf>
      <fill>
        <gradientFill degree="270">
          <stop position="0">
            <color rgb="FF92D050"/>
          </stop>
          <stop position="1">
            <color theme="0"/>
          </stop>
        </gradientFill>
      </fill>
    </dxf>
  </dxfs>
  <tableStyles count="0" defaultTableStyle="TableStyleMedium9" defaultPivotStyle="PivotStyleLight16"/>
  <colors>
    <mruColors>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8</xdr:row>
      <xdr:rowOff>171450</xdr:rowOff>
    </xdr:from>
    <xdr:to>
      <xdr:col>12</xdr:col>
      <xdr:colOff>123825</xdr:colOff>
      <xdr:row>33</xdr:row>
      <xdr:rowOff>66675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85750" y="2828925"/>
          <a:ext cx="7153275" cy="4657725"/>
        </a:xfrm>
        <a:prstGeom prst="rect">
          <a:avLst/>
        </a:prstGeom>
        <a:noFill/>
        <a:ln w="1">
          <a:noFill/>
          <a:miter lim="800000"/>
          <a:headEnd/>
          <a:tailEnd type="none" w="med" len="med"/>
        </a:ln>
        <a:effectLst/>
      </xdr:spPr>
    </xdr:pic>
    <xdr:clientData/>
  </xdr:twoCellAnchor>
  <xdr:twoCellAnchor editAs="oneCell">
    <xdr:from>
      <xdr:col>1</xdr:col>
      <xdr:colOff>257175</xdr:colOff>
      <xdr:row>34</xdr:row>
      <xdr:rowOff>133350</xdr:rowOff>
    </xdr:from>
    <xdr:to>
      <xdr:col>11</xdr:col>
      <xdr:colOff>104775</xdr:colOff>
      <xdr:row>54</xdr:row>
      <xdr:rowOff>95250</xdr:rowOff>
    </xdr:to>
    <xdr:pic>
      <xdr:nvPicPr>
        <xdr:cNvPr id="30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866775" y="7743825"/>
          <a:ext cx="5943600" cy="37719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4"/>
  <sheetViews>
    <sheetView showGridLines="0" tabSelected="1" workbookViewId="0">
      <selection activeCell="B3" sqref="B3:E3"/>
    </sheetView>
  </sheetViews>
  <sheetFormatPr defaultColWidth="13.7109375" defaultRowHeight="15" x14ac:dyDescent="0.25"/>
  <cols>
    <col min="1" max="1" width="19.42578125" customWidth="1"/>
    <col min="2" max="29" width="7.5703125"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66.75" customHeight="1" x14ac:dyDescent="0.25">
      <c r="A1" s="58" t="s">
        <v>59</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row>
    <row r="2" spans="1:93" hidden="1" x14ac:dyDescent="0.25"/>
    <row r="3" spans="1:93" x14ac:dyDescent="0.25">
      <c r="A3" s="33" t="s">
        <v>35</v>
      </c>
      <c r="B3" s="60">
        <v>40182</v>
      </c>
      <c r="C3" s="60"/>
      <c r="D3" s="60"/>
      <c r="E3" s="60"/>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4"/>
      <c r="B4" s="34"/>
      <c r="C4" s="34"/>
      <c r="D4" s="34"/>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1"/>
      <c r="B5" s="21">
        <f>B3</f>
        <v>40182</v>
      </c>
      <c r="C5" s="21">
        <f t="shared" ref="C5:AC6" si="0">B5+1</f>
        <v>40183</v>
      </c>
      <c r="D5" s="21">
        <f t="shared" si="0"/>
        <v>40184</v>
      </c>
      <c r="E5" s="21">
        <f t="shared" si="0"/>
        <v>40185</v>
      </c>
      <c r="F5" s="21">
        <f t="shared" si="0"/>
        <v>40186</v>
      </c>
      <c r="G5" s="21">
        <f t="shared" si="0"/>
        <v>40187</v>
      </c>
      <c r="H5" s="21">
        <f t="shared" si="0"/>
        <v>40188</v>
      </c>
      <c r="I5" s="21">
        <f t="shared" si="0"/>
        <v>40189</v>
      </c>
      <c r="J5" s="21">
        <f t="shared" si="0"/>
        <v>40190</v>
      </c>
      <c r="K5" s="21">
        <f t="shared" si="0"/>
        <v>40191</v>
      </c>
      <c r="L5" s="21">
        <f t="shared" si="0"/>
        <v>40192</v>
      </c>
      <c r="M5" s="21">
        <f t="shared" si="0"/>
        <v>40193</v>
      </c>
      <c r="N5" s="21">
        <f t="shared" si="0"/>
        <v>40194</v>
      </c>
      <c r="O5" s="21">
        <f t="shared" si="0"/>
        <v>40195</v>
      </c>
      <c r="P5" s="21">
        <f t="shared" si="0"/>
        <v>40196</v>
      </c>
      <c r="Q5" s="21">
        <f t="shared" si="0"/>
        <v>40197</v>
      </c>
      <c r="R5" s="21">
        <f t="shared" si="0"/>
        <v>40198</v>
      </c>
      <c r="S5" s="21">
        <f t="shared" si="0"/>
        <v>40199</v>
      </c>
      <c r="T5" s="21">
        <f t="shared" si="0"/>
        <v>40200</v>
      </c>
      <c r="U5" s="21">
        <f t="shared" si="0"/>
        <v>40201</v>
      </c>
      <c r="V5" s="21">
        <f t="shared" si="0"/>
        <v>40202</v>
      </c>
      <c r="W5" s="21">
        <f t="shared" si="0"/>
        <v>40203</v>
      </c>
      <c r="X5" s="21">
        <f t="shared" si="0"/>
        <v>40204</v>
      </c>
      <c r="Y5" s="21">
        <f t="shared" si="0"/>
        <v>40205</v>
      </c>
      <c r="Z5" s="21">
        <f t="shared" si="0"/>
        <v>40206</v>
      </c>
      <c r="AA5" s="21">
        <f t="shared" si="0"/>
        <v>40207</v>
      </c>
      <c r="AB5" s="21">
        <f t="shared" si="0"/>
        <v>40208</v>
      </c>
      <c r="AC5" s="21">
        <f t="shared" si="0"/>
        <v>40209</v>
      </c>
      <c r="AD5" s="22" t="s">
        <v>37</v>
      </c>
      <c r="AE5" s="23" t="s">
        <v>30</v>
      </c>
      <c r="AF5" s="12"/>
      <c r="AG5" s="14" t="s">
        <v>29</v>
      </c>
      <c r="AH5" s="14" t="s">
        <v>29</v>
      </c>
      <c r="AI5" s="14" t="s">
        <v>29</v>
      </c>
      <c r="AJ5" s="14" t="s">
        <v>29</v>
      </c>
      <c r="AK5" s="14" t="s">
        <v>29</v>
      </c>
      <c r="AL5" s="14" t="s">
        <v>29</v>
      </c>
      <c r="AM5" s="14" t="s">
        <v>29</v>
      </c>
      <c r="AN5" s="14" t="s">
        <v>29</v>
      </c>
      <c r="AO5" s="14" t="s">
        <v>29</v>
      </c>
      <c r="AP5" s="14" t="s">
        <v>29</v>
      </c>
      <c r="AQ5" s="14" t="s">
        <v>29</v>
      </c>
      <c r="AR5" s="14" t="s">
        <v>29</v>
      </c>
      <c r="AS5" s="14" t="s">
        <v>29</v>
      </c>
      <c r="AT5" s="14" t="s">
        <v>29</v>
      </c>
      <c r="AU5" s="14" t="s">
        <v>29</v>
      </c>
      <c r="AV5" s="14" t="s">
        <v>29</v>
      </c>
      <c r="AW5" s="14" t="s">
        <v>29</v>
      </c>
      <c r="AX5" s="14" t="s">
        <v>29</v>
      </c>
      <c r="AY5" s="14" t="s">
        <v>29</v>
      </c>
      <c r="AZ5" s="14" t="s">
        <v>29</v>
      </c>
      <c r="BA5" s="14" t="s">
        <v>29</v>
      </c>
      <c r="BB5" s="14" t="s">
        <v>29</v>
      </c>
      <c r="BC5" s="14" t="s">
        <v>29</v>
      </c>
      <c r="BD5" s="14" t="s">
        <v>29</v>
      </c>
      <c r="BE5" s="14" t="s">
        <v>29</v>
      </c>
      <c r="BF5" s="14" t="s">
        <v>29</v>
      </c>
      <c r="BG5" s="14" t="s">
        <v>29</v>
      </c>
      <c r="BH5" s="14" t="s">
        <v>29</v>
      </c>
      <c r="BI5" s="12"/>
      <c r="BJ5" s="6" t="s">
        <v>28</v>
      </c>
      <c r="BK5" s="6" t="s">
        <v>28</v>
      </c>
      <c r="BL5" s="6" t="s">
        <v>28</v>
      </c>
      <c r="BM5" s="6" t="s">
        <v>28</v>
      </c>
      <c r="BN5" s="6" t="s">
        <v>28</v>
      </c>
      <c r="BO5" s="6" t="s">
        <v>28</v>
      </c>
      <c r="BP5" s="6" t="s">
        <v>28</v>
      </c>
      <c r="BQ5" s="6" t="s">
        <v>28</v>
      </c>
      <c r="BR5" s="6" t="s">
        <v>28</v>
      </c>
      <c r="BS5" s="6" t="s">
        <v>28</v>
      </c>
      <c r="BT5" s="6" t="s">
        <v>28</v>
      </c>
      <c r="BU5" s="6" t="s">
        <v>28</v>
      </c>
      <c r="BV5" s="6" t="s">
        <v>28</v>
      </c>
      <c r="BW5" s="6" t="s">
        <v>28</v>
      </c>
      <c r="BX5" s="6" t="s">
        <v>28</v>
      </c>
      <c r="BY5" s="6" t="s">
        <v>28</v>
      </c>
      <c r="BZ5" s="6" t="s">
        <v>28</v>
      </c>
      <c r="CA5" s="6" t="s">
        <v>28</v>
      </c>
      <c r="CB5" s="6" t="s">
        <v>28</v>
      </c>
      <c r="CC5" s="6" t="s">
        <v>28</v>
      </c>
      <c r="CD5" s="6" t="s">
        <v>28</v>
      </c>
      <c r="CE5" s="6" t="s">
        <v>28</v>
      </c>
      <c r="CF5" s="6" t="s">
        <v>28</v>
      </c>
      <c r="CG5" s="6" t="s">
        <v>28</v>
      </c>
      <c r="CH5" s="6" t="s">
        <v>28</v>
      </c>
      <c r="CI5" s="6" t="s">
        <v>28</v>
      </c>
      <c r="CJ5" s="6" t="s">
        <v>28</v>
      </c>
      <c r="CK5" s="6" t="s">
        <v>28</v>
      </c>
      <c r="CL5" s="6"/>
      <c r="CM5" s="6"/>
      <c r="CN5" s="12"/>
      <c r="CO5" s="12"/>
    </row>
    <row r="6" spans="1:93" x14ac:dyDescent="0.25">
      <c r="A6" s="32" t="s">
        <v>42</v>
      </c>
      <c r="B6" s="46">
        <f>B3</f>
        <v>40182</v>
      </c>
      <c r="C6" s="46">
        <f t="shared" si="0"/>
        <v>40183</v>
      </c>
      <c r="D6" s="46">
        <f t="shared" si="0"/>
        <v>40184</v>
      </c>
      <c r="E6" s="46">
        <f t="shared" si="0"/>
        <v>40185</v>
      </c>
      <c r="F6" s="46">
        <f t="shared" si="0"/>
        <v>40186</v>
      </c>
      <c r="G6" s="46">
        <f t="shared" si="0"/>
        <v>40187</v>
      </c>
      <c r="H6" s="46">
        <f t="shared" si="0"/>
        <v>40188</v>
      </c>
      <c r="I6" s="46">
        <f t="shared" si="0"/>
        <v>40189</v>
      </c>
      <c r="J6" s="46">
        <f t="shared" si="0"/>
        <v>40190</v>
      </c>
      <c r="K6" s="46">
        <f t="shared" si="0"/>
        <v>40191</v>
      </c>
      <c r="L6" s="46">
        <f t="shared" si="0"/>
        <v>40192</v>
      </c>
      <c r="M6" s="46">
        <f t="shared" si="0"/>
        <v>40193</v>
      </c>
      <c r="N6" s="46">
        <f t="shared" si="0"/>
        <v>40194</v>
      </c>
      <c r="O6" s="46">
        <f t="shared" si="0"/>
        <v>40195</v>
      </c>
      <c r="P6" s="46">
        <f t="shared" si="0"/>
        <v>40196</v>
      </c>
      <c r="Q6" s="46">
        <f t="shared" si="0"/>
        <v>40197</v>
      </c>
      <c r="R6" s="46">
        <f t="shared" si="0"/>
        <v>40198</v>
      </c>
      <c r="S6" s="46">
        <f t="shared" si="0"/>
        <v>40199</v>
      </c>
      <c r="T6" s="46">
        <f t="shared" si="0"/>
        <v>40200</v>
      </c>
      <c r="U6" s="46">
        <f t="shared" si="0"/>
        <v>40201</v>
      </c>
      <c r="V6" s="46">
        <f t="shared" si="0"/>
        <v>40202</v>
      </c>
      <c r="W6" s="46">
        <f t="shared" si="0"/>
        <v>40203</v>
      </c>
      <c r="X6" s="46">
        <f t="shared" si="0"/>
        <v>40204</v>
      </c>
      <c r="Y6" s="46">
        <f t="shared" si="0"/>
        <v>40205</v>
      </c>
      <c r="Z6" s="46">
        <f t="shared" si="0"/>
        <v>40206</v>
      </c>
      <c r="AA6" s="46">
        <f t="shared" si="0"/>
        <v>40207</v>
      </c>
      <c r="AB6" s="46">
        <f t="shared" si="0"/>
        <v>40208</v>
      </c>
      <c r="AC6" s="46">
        <f t="shared" si="0"/>
        <v>40209</v>
      </c>
      <c r="AD6" s="20" t="s">
        <v>31</v>
      </c>
      <c r="AE6" s="24" t="s">
        <v>28</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7" t="s">
        <v>54</v>
      </c>
      <c r="B7" s="56" t="s">
        <v>51</v>
      </c>
      <c r="C7" s="56" t="s">
        <v>51</v>
      </c>
      <c r="D7" s="56" t="s">
        <v>52</v>
      </c>
      <c r="E7" s="56" t="s">
        <v>52</v>
      </c>
      <c r="F7" s="56" t="s">
        <v>53</v>
      </c>
      <c r="G7" s="56" t="s">
        <v>53</v>
      </c>
      <c r="H7" s="56" t="s">
        <v>53</v>
      </c>
      <c r="I7" s="56"/>
      <c r="J7" s="56"/>
      <c r="K7" s="56" t="s">
        <v>51</v>
      </c>
      <c r="L7" s="56" t="s">
        <v>51</v>
      </c>
      <c r="M7" s="56" t="s">
        <v>52</v>
      </c>
      <c r="N7" s="56" t="s">
        <v>52</v>
      </c>
      <c r="O7" s="56" t="s">
        <v>52</v>
      </c>
      <c r="P7" s="56" t="s">
        <v>53</v>
      </c>
      <c r="Q7" s="56" t="s">
        <v>53</v>
      </c>
      <c r="R7" s="56"/>
      <c r="S7" s="56"/>
      <c r="T7" s="56" t="s">
        <v>51</v>
      </c>
      <c r="U7" s="56" t="s">
        <v>51</v>
      </c>
      <c r="V7" s="56" t="s">
        <v>51</v>
      </c>
      <c r="W7" s="56" t="s">
        <v>52</v>
      </c>
      <c r="X7" s="56" t="s">
        <v>52</v>
      </c>
      <c r="Y7" s="56" t="s">
        <v>53</v>
      </c>
      <c r="Z7" s="56" t="s">
        <v>53</v>
      </c>
      <c r="AA7" s="56"/>
      <c r="AB7" s="56"/>
      <c r="AC7" s="56"/>
      <c r="AD7" s="27">
        <f>SUM(AG7:BH7)</f>
        <v>840</v>
      </c>
      <c r="AE7" s="28">
        <f>SUM(BJ7:CK7)</f>
        <v>14280</v>
      </c>
      <c r="AF7" s="19"/>
      <c r="AG7" s="8">
        <f t="shared" ref="AG7:AG26" si="3">IF(B7="",0,VLOOKUP(B7, Shifts, 4,FALSE)*HLOOKUP(A7,Teams,3,FALSE))</f>
        <v>40</v>
      </c>
      <c r="AH7" s="8">
        <f t="shared" ref="AH7:AH26" si="4">IF(C7="",0,VLOOKUP(C7, Shifts, 4,FALSE)*HLOOKUP(A7,Teams,3,FALSE))</f>
        <v>40</v>
      </c>
      <c r="AI7" s="8">
        <f t="shared" ref="AI7:AI26" si="5">IF(D7="",0,VLOOKUP(D7, Shifts, 4,FALSE)*HLOOKUP(A7,Teams,3,FALSE))</f>
        <v>40</v>
      </c>
      <c r="AJ7" s="8">
        <f t="shared" ref="AJ7:AJ26" si="6">IF(E7="",0,VLOOKUP(E7, Shifts, 4,FALSE)*HLOOKUP(A7,Teams,3,FALSE))</f>
        <v>40</v>
      </c>
      <c r="AK7" s="8">
        <f t="shared" ref="AK7:AK26" si="7">IF(F7="",0,VLOOKUP(F7, Shifts, 4,FALSE)*HLOOKUP(A7,Teams,3,FALSE))</f>
        <v>40</v>
      </c>
      <c r="AL7" s="8">
        <f t="shared" ref="AL7:AL26" si="8">IF(G7="",0,VLOOKUP(G7, Shifts, 4,FALSE)*HLOOKUP(A7,Teams,3,FALSE))</f>
        <v>40</v>
      </c>
      <c r="AM7" s="8">
        <f t="shared" ref="AM7:AM26" si="9">IF(H7="",0,VLOOKUP(H7, Shifts, 4,FALSE)*HLOOKUP(A7,Teams,3,FALSE))</f>
        <v>40</v>
      </c>
      <c r="AN7" s="8">
        <f t="shared" ref="AN7:AN26" si="10">IF(I7="",0,VLOOKUP(I7, Shifts, 4,FALSE)*HLOOKUP(A7,Teams,3,FALSE))</f>
        <v>0</v>
      </c>
      <c r="AO7" s="8">
        <f t="shared" ref="AO7:AO26" si="11">IF(J7="",0,VLOOKUP(J7, Shifts, 4,FALSE)*HLOOKUP(A7,Teams,3,FALSE))</f>
        <v>0</v>
      </c>
      <c r="AP7" s="8">
        <f t="shared" ref="AP7:AP26" si="12">IF(K7="",0,VLOOKUP(K7, Shifts, 4,FALSE)*HLOOKUP(A7,Teams,3,FALSE))</f>
        <v>40</v>
      </c>
      <c r="AQ7" s="8">
        <f t="shared" ref="AQ7:AQ26" si="13">IF(L7="",0,VLOOKUP(L7, Shifts, 4,FALSE)*HLOOKUP(A7,Teams,3,FALSE))</f>
        <v>40</v>
      </c>
      <c r="AR7" s="8">
        <f t="shared" ref="AR7:AR26" si="14">IF(M7="",0,VLOOKUP(M7, Shifts, 4,FALSE)*HLOOKUP(A7,Teams,3,FALSE))</f>
        <v>40</v>
      </c>
      <c r="AS7" s="8">
        <f t="shared" ref="AS7:AS26" si="15">IF(N7="",0,VLOOKUP(N7, Shifts, 4,FALSE)*HLOOKUP(A7,Teams,3,FALSE))</f>
        <v>40</v>
      </c>
      <c r="AT7" s="8">
        <f t="shared" ref="AT7:AT26" si="16">IF(O7="",0,VLOOKUP(O7, Shifts, 4,FALSE)*HLOOKUP(A7,Teams,3,FALSE))</f>
        <v>40</v>
      </c>
      <c r="AU7" s="8">
        <f t="shared" ref="AU7:AU26" si="17">IF(P7="",0,VLOOKUP(P7, Shifts, 4,FALSE)*HLOOKUP(A7,Teams,3,FALSE))</f>
        <v>40</v>
      </c>
      <c r="AV7" s="8">
        <f t="shared" ref="AV7:AV26" si="18">IF(Q7="",0,VLOOKUP(Q7, Shifts, 4,FALSE)*HLOOKUP(A7,Teams,3,FALSE))</f>
        <v>40</v>
      </c>
      <c r="AW7" s="8">
        <f t="shared" ref="AW7:AW26" si="19">IF(R7="",0,VLOOKUP(R7, Shifts, 4,FALSE)*HLOOKUP(A7,Teams,3,FALSE))</f>
        <v>0</v>
      </c>
      <c r="AX7" s="8">
        <f t="shared" ref="AX7:AX26" si="20">IF(S7="",0,VLOOKUP(S7, Shifts, 4,FALSE)*HLOOKUP(A7,Teams,3,FALSE))</f>
        <v>0</v>
      </c>
      <c r="AY7" s="8">
        <f t="shared" ref="AY7:AY26" si="21">IF(T7="",0,VLOOKUP(T7, Shifts, 4,FALSE)*HLOOKUP(A7,Teams,3,FALSE))</f>
        <v>40</v>
      </c>
      <c r="AZ7" s="8">
        <f t="shared" ref="AZ7:AZ26" si="22">IF(U7="",0,VLOOKUP(U7, Shifts, 4,FALSE)*HLOOKUP(A7,Teams,3,FALSE))</f>
        <v>40</v>
      </c>
      <c r="BA7" s="8">
        <f t="shared" ref="BA7:BA26" si="23">IF(V7="",0,VLOOKUP(V7, Shifts, 4,FALSE)*HLOOKUP(A7,Teams,3,FALSE))</f>
        <v>40</v>
      </c>
      <c r="BB7" s="8">
        <f t="shared" ref="BB7:BB26" si="24">IF(W7="",0,VLOOKUP(W7, Shifts, 4,FALSE)*HLOOKUP(A7,Teams,3,FALSE))</f>
        <v>40</v>
      </c>
      <c r="BC7" s="8">
        <f t="shared" ref="BC7:BC26" si="25">IF(X7="",0,VLOOKUP(X7, Shifts, 4,FALSE)*HLOOKUP(A7,Teams,3,FALSE))</f>
        <v>40</v>
      </c>
      <c r="BD7" s="8">
        <f t="shared" ref="BD7:BD26" si="26">IF(Y7="",0,VLOOKUP(Y7, Shifts, 4,FALSE)*HLOOKUP(A7,Teams,3,FALSE))</f>
        <v>40</v>
      </c>
      <c r="BE7" s="8">
        <f t="shared" ref="BE7:BE26" si="27">IF(Z7="",0,VLOOKUP(Z7, Shifts, 4,FALSE)*HLOOKUP(A7,Teams,3,FALSE))</f>
        <v>40</v>
      </c>
      <c r="BF7" s="8">
        <f t="shared" ref="BF7:BF26" si="28">IF(AA7="",0,VLOOKUP(AA7, Shifts, 4,FALSE)*HLOOKUP(A7,Teams,3,FALSE))</f>
        <v>0</v>
      </c>
      <c r="BG7" s="8">
        <f t="shared" ref="BG7:BG26" si="29">IF(AB7="",0,VLOOKUP(AB7, Shifts, 4,FALSE)*HLOOKUP(A7,Teams,3,FALSE))</f>
        <v>0</v>
      </c>
      <c r="BH7" s="8">
        <f t="shared" ref="BH7:BH26" si="30">IF(AC7="",0,VLOOKUP(AC7, Shifts, 4,FALSE)*HLOOKUP(A7,Teams,3,FALSE))</f>
        <v>0</v>
      </c>
      <c r="BI7" s="8"/>
      <c r="BJ7" s="8">
        <f t="shared" ref="BJ7:BJ26" si="31">AG7*IF(B7="", 0, HLOOKUP(A7,Teams,4,FALSE))</f>
        <v>680</v>
      </c>
      <c r="BK7" s="8">
        <f t="shared" ref="BK7:BK26" si="32">AH7*IF(C7="", 0, HLOOKUP(A7,Teams,4,FALSE))</f>
        <v>680</v>
      </c>
      <c r="BL7" s="8">
        <f t="shared" ref="BL7:BL26" si="33">AI7*IF(D7="", 0, HLOOKUP(A7,Teams,4,FALSE))</f>
        <v>680</v>
      </c>
      <c r="BM7" s="8">
        <f t="shared" ref="BM7:BM26" si="34">AJ7*IF(E7="", 0, HLOOKUP(A7,Teams,4,FALSE))</f>
        <v>680</v>
      </c>
      <c r="BN7" s="8">
        <f t="shared" ref="BN7:BN26" si="35">AK7*IF(F7="", 0, HLOOKUP(A7,Teams,4,FALSE))</f>
        <v>680</v>
      </c>
      <c r="BO7" s="8">
        <f t="shared" ref="BO7:BO26" si="36">AL7*IF(G7="", 0, HLOOKUP(A7,Teams,4,FALSE))</f>
        <v>680</v>
      </c>
      <c r="BP7" s="8">
        <f t="shared" ref="BP7:BP26" si="37">AM7*IF(H7="", 0, HLOOKUP(A7,Teams,4,FALSE))</f>
        <v>680</v>
      </c>
      <c r="BQ7" s="8">
        <f t="shared" ref="BQ7:BQ26" si="38">AN7*IF(I7="", 0, HLOOKUP(A7,Teams,4,FALSE))</f>
        <v>0</v>
      </c>
      <c r="BR7" s="8">
        <f t="shared" ref="BR7:BR26" si="39">AO7*IF(J7="", 0, HLOOKUP(A7,Teams,4,FALSE))</f>
        <v>0</v>
      </c>
      <c r="BS7" s="8">
        <f t="shared" ref="BS7:BS26" si="40">AP7*IF(K7="", 0, HLOOKUP(A7,Teams,4,FALSE))</f>
        <v>680</v>
      </c>
      <c r="BT7" s="8">
        <f t="shared" ref="BT7:BT26" si="41">AQ7*IF(L7="", 0, HLOOKUP(A7,Teams,4,FALSE))</f>
        <v>680</v>
      </c>
      <c r="BU7" s="8">
        <f t="shared" ref="BU7:BU26" si="42">AR7*IF(M7="", 0, HLOOKUP(A7,Teams,4,FALSE))</f>
        <v>680</v>
      </c>
      <c r="BV7" s="8">
        <f t="shared" ref="BV7:BV26" si="43">AS7*IF(N7="", 0, HLOOKUP(A7,Teams,4,FALSE))</f>
        <v>680</v>
      </c>
      <c r="BW7" s="8">
        <f t="shared" ref="BW7:BW26" si="44">AT7*IF(O7="", 0, HLOOKUP(A7,Teams,4,FALSE))</f>
        <v>680</v>
      </c>
      <c r="BX7" s="8">
        <f t="shared" ref="BX7:BX26" si="45">AU7*IF(P7="", 0, HLOOKUP(A7,Teams,4,FALSE))</f>
        <v>680</v>
      </c>
      <c r="BY7" s="8">
        <f t="shared" ref="BY7:BY26" si="46">AV7*IF(Q7="", 0, HLOOKUP(A7,Teams,4,FALSE))</f>
        <v>680</v>
      </c>
      <c r="BZ7" s="8">
        <f t="shared" ref="BZ7:BZ26" si="47">AW7*IF(R7="", 0, HLOOKUP(A7,Teams,4,FALSE))</f>
        <v>0</v>
      </c>
      <c r="CA7" s="8">
        <f t="shared" ref="CA7:CA26" si="48">AX7*IF(S7="", 0, HLOOKUP(A7,Teams,4,FALSE))</f>
        <v>0</v>
      </c>
      <c r="CB7" s="8">
        <f t="shared" ref="CB7:CB26" si="49">AY7*IF(T7="", 0, HLOOKUP(A7,Teams,4,FALSE))</f>
        <v>680</v>
      </c>
      <c r="CC7" s="8">
        <f t="shared" ref="CC7:CC26" si="50">AZ7*IF(U7="", 0, HLOOKUP(A7,Teams,4,FALSE))</f>
        <v>680</v>
      </c>
      <c r="CD7" s="8">
        <f t="shared" ref="CD7:CD26" si="51">BA7*IF(V7="", 0, HLOOKUP(A7,Teams,4,FALSE))</f>
        <v>680</v>
      </c>
      <c r="CE7" s="8">
        <f t="shared" ref="CE7:CE26" si="52">BB7*IF(W7="", 0, HLOOKUP(A7,Teams,4,FALSE))</f>
        <v>680</v>
      </c>
      <c r="CF7" s="8">
        <f t="shared" ref="CF7:CF26" si="53">BC7*IF(X7="", 0, HLOOKUP(A7,Teams,4,FALSE))</f>
        <v>680</v>
      </c>
      <c r="CG7" s="8">
        <f t="shared" ref="CG7:CG26" si="54">BD7*IF(Y7="", 0, HLOOKUP(A7,Teams,4,FALSE))</f>
        <v>680</v>
      </c>
      <c r="CH7" s="8">
        <f t="shared" ref="CH7:CH26" si="55">BE7*IF(Z7="", 0, HLOOKUP(A7,Teams,4,FALSE))</f>
        <v>680</v>
      </c>
      <c r="CI7" s="8">
        <f t="shared" ref="CI7:CI26" si="56">BF7*IF(AA7="", 0, HLOOKUP(A7,Teams,4,FALSE))</f>
        <v>0</v>
      </c>
      <c r="CJ7" s="8">
        <f t="shared" ref="CJ7:CJ26" si="57">BG7*IF(AB7="", 0, HLOOKUP(A7,Teams,4,FALSE))</f>
        <v>0</v>
      </c>
      <c r="CK7" s="8">
        <f t="shared" ref="CK7:CK26" si="58">BH7*IF(AC7="", 0, HLOOKUP(A7,Teams,4,FALSE))</f>
        <v>0</v>
      </c>
      <c r="CL7" s="8"/>
      <c r="CM7" s="8"/>
      <c r="CN7" s="12"/>
      <c r="CO7" s="12"/>
    </row>
    <row r="8" spans="1:93" x14ac:dyDescent="0.25">
      <c r="A8" s="48" t="s">
        <v>55</v>
      </c>
      <c r="B8" s="56"/>
      <c r="C8" s="56"/>
      <c r="D8" s="56" t="s">
        <v>51</v>
      </c>
      <c r="E8" s="56" t="s">
        <v>51</v>
      </c>
      <c r="F8" s="56" t="s">
        <v>52</v>
      </c>
      <c r="G8" s="56" t="s">
        <v>52</v>
      </c>
      <c r="H8" s="56" t="s">
        <v>52</v>
      </c>
      <c r="I8" s="56" t="s">
        <v>53</v>
      </c>
      <c r="J8" s="56" t="s">
        <v>53</v>
      </c>
      <c r="K8" s="56"/>
      <c r="L8" s="56"/>
      <c r="M8" s="56" t="s">
        <v>51</v>
      </c>
      <c r="N8" s="56" t="s">
        <v>51</v>
      </c>
      <c r="O8" s="56" t="s">
        <v>51</v>
      </c>
      <c r="P8" s="56" t="s">
        <v>52</v>
      </c>
      <c r="Q8" s="56" t="s">
        <v>52</v>
      </c>
      <c r="R8" s="56" t="s">
        <v>53</v>
      </c>
      <c r="S8" s="56" t="s">
        <v>53</v>
      </c>
      <c r="T8" s="56"/>
      <c r="U8" s="56"/>
      <c r="V8" s="56"/>
      <c r="W8" s="56" t="s">
        <v>51</v>
      </c>
      <c r="X8" s="56" t="s">
        <v>51</v>
      </c>
      <c r="Y8" s="56" t="s">
        <v>52</v>
      </c>
      <c r="Z8" s="56" t="s">
        <v>52</v>
      </c>
      <c r="AA8" s="56" t="s">
        <v>53</v>
      </c>
      <c r="AB8" s="56" t="s">
        <v>53</v>
      </c>
      <c r="AC8" s="56" t="s">
        <v>53</v>
      </c>
      <c r="AD8" s="27">
        <f>SUM(AG8:BH8)</f>
        <v>840</v>
      </c>
      <c r="AE8" s="28">
        <f>SUM(BJ8:CK8)</f>
        <v>18480</v>
      </c>
      <c r="AF8" s="19"/>
      <c r="AG8" s="8">
        <f t="shared" si="3"/>
        <v>0</v>
      </c>
      <c r="AH8" s="8">
        <f t="shared" si="4"/>
        <v>0</v>
      </c>
      <c r="AI8" s="8">
        <f t="shared" si="5"/>
        <v>40</v>
      </c>
      <c r="AJ8" s="8">
        <f t="shared" si="6"/>
        <v>40</v>
      </c>
      <c r="AK8" s="8">
        <f t="shared" si="7"/>
        <v>40</v>
      </c>
      <c r="AL8" s="8">
        <f t="shared" si="8"/>
        <v>40</v>
      </c>
      <c r="AM8" s="8">
        <f t="shared" si="9"/>
        <v>40</v>
      </c>
      <c r="AN8" s="8">
        <f t="shared" si="10"/>
        <v>40</v>
      </c>
      <c r="AO8" s="8">
        <f t="shared" si="11"/>
        <v>40</v>
      </c>
      <c r="AP8" s="8">
        <f t="shared" si="12"/>
        <v>0</v>
      </c>
      <c r="AQ8" s="8">
        <f t="shared" si="13"/>
        <v>0</v>
      </c>
      <c r="AR8" s="8">
        <f t="shared" si="14"/>
        <v>40</v>
      </c>
      <c r="AS8" s="8">
        <f t="shared" si="15"/>
        <v>40</v>
      </c>
      <c r="AT8" s="8">
        <f t="shared" si="16"/>
        <v>40</v>
      </c>
      <c r="AU8" s="8">
        <f t="shared" si="17"/>
        <v>40</v>
      </c>
      <c r="AV8" s="8">
        <f t="shared" si="18"/>
        <v>40</v>
      </c>
      <c r="AW8" s="8">
        <f t="shared" si="19"/>
        <v>40</v>
      </c>
      <c r="AX8" s="8">
        <f t="shared" si="20"/>
        <v>40</v>
      </c>
      <c r="AY8" s="8">
        <f t="shared" si="21"/>
        <v>0</v>
      </c>
      <c r="AZ8" s="8">
        <f t="shared" si="22"/>
        <v>0</v>
      </c>
      <c r="BA8" s="8">
        <f t="shared" si="23"/>
        <v>0</v>
      </c>
      <c r="BB8" s="8">
        <f t="shared" si="24"/>
        <v>40</v>
      </c>
      <c r="BC8" s="8">
        <f t="shared" si="25"/>
        <v>40</v>
      </c>
      <c r="BD8" s="8">
        <f t="shared" si="26"/>
        <v>40</v>
      </c>
      <c r="BE8" s="8">
        <f t="shared" si="27"/>
        <v>40</v>
      </c>
      <c r="BF8" s="8">
        <f t="shared" si="28"/>
        <v>40</v>
      </c>
      <c r="BG8" s="8">
        <f t="shared" si="29"/>
        <v>40</v>
      </c>
      <c r="BH8" s="8">
        <f t="shared" si="30"/>
        <v>40</v>
      </c>
      <c r="BI8" s="8"/>
      <c r="BJ8" s="8">
        <f t="shared" si="31"/>
        <v>0</v>
      </c>
      <c r="BK8" s="8">
        <f t="shared" si="32"/>
        <v>0</v>
      </c>
      <c r="BL8" s="8">
        <f t="shared" si="33"/>
        <v>880</v>
      </c>
      <c r="BM8" s="8">
        <f t="shared" si="34"/>
        <v>880</v>
      </c>
      <c r="BN8" s="8">
        <f t="shared" si="35"/>
        <v>880</v>
      </c>
      <c r="BO8" s="8">
        <f t="shared" si="36"/>
        <v>880</v>
      </c>
      <c r="BP8" s="8">
        <f t="shared" si="37"/>
        <v>880</v>
      </c>
      <c r="BQ8" s="8">
        <f t="shared" si="38"/>
        <v>880</v>
      </c>
      <c r="BR8" s="8">
        <f t="shared" si="39"/>
        <v>880</v>
      </c>
      <c r="BS8" s="8">
        <f t="shared" si="40"/>
        <v>0</v>
      </c>
      <c r="BT8" s="8">
        <f t="shared" si="41"/>
        <v>0</v>
      </c>
      <c r="BU8" s="8">
        <f t="shared" si="42"/>
        <v>880</v>
      </c>
      <c r="BV8" s="8">
        <f t="shared" si="43"/>
        <v>880</v>
      </c>
      <c r="BW8" s="8">
        <f t="shared" si="44"/>
        <v>880</v>
      </c>
      <c r="BX8" s="8">
        <f t="shared" si="45"/>
        <v>880</v>
      </c>
      <c r="BY8" s="8">
        <f t="shared" si="46"/>
        <v>880</v>
      </c>
      <c r="BZ8" s="8">
        <f t="shared" si="47"/>
        <v>880</v>
      </c>
      <c r="CA8" s="8">
        <f t="shared" si="48"/>
        <v>880</v>
      </c>
      <c r="CB8" s="8">
        <f t="shared" si="49"/>
        <v>0</v>
      </c>
      <c r="CC8" s="8">
        <f t="shared" si="50"/>
        <v>0</v>
      </c>
      <c r="CD8" s="8">
        <f t="shared" si="51"/>
        <v>0</v>
      </c>
      <c r="CE8" s="8">
        <f t="shared" si="52"/>
        <v>880</v>
      </c>
      <c r="CF8" s="8">
        <f t="shared" si="53"/>
        <v>880</v>
      </c>
      <c r="CG8" s="8">
        <f t="shared" si="54"/>
        <v>880</v>
      </c>
      <c r="CH8" s="8">
        <f t="shared" si="55"/>
        <v>880</v>
      </c>
      <c r="CI8" s="8">
        <f t="shared" si="56"/>
        <v>880</v>
      </c>
      <c r="CJ8" s="8">
        <f t="shared" si="57"/>
        <v>880</v>
      </c>
      <c r="CK8" s="8">
        <f t="shared" si="58"/>
        <v>880</v>
      </c>
      <c r="CL8" s="8"/>
      <c r="CM8" s="8"/>
      <c r="CN8" s="12"/>
      <c r="CO8" s="12"/>
    </row>
    <row r="9" spans="1:93" x14ac:dyDescent="0.25">
      <c r="A9" s="48" t="s">
        <v>56</v>
      </c>
      <c r="B9" s="56" t="s">
        <v>53</v>
      </c>
      <c r="C9" s="56" t="s">
        <v>53</v>
      </c>
      <c r="D9" s="56"/>
      <c r="E9" s="56"/>
      <c r="F9" s="56" t="s">
        <v>51</v>
      </c>
      <c r="G9" s="56" t="s">
        <v>51</v>
      </c>
      <c r="H9" s="56" t="s">
        <v>51</v>
      </c>
      <c r="I9" s="56" t="s">
        <v>52</v>
      </c>
      <c r="J9" s="56" t="s">
        <v>52</v>
      </c>
      <c r="K9" s="56" t="s">
        <v>53</v>
      </c>
      <c r="L9" s="56" t="s">
        <v>53</v>
      </c>
      <c r="M9" s="56"/>
      <c r="N9" s="56"/>
      <c r="O9" s="56"/>
      <c r="P9" s="56" t="s">
        <v>51</v>
      </c>
      <c r="Q9" s="56" t="s">
        <v>51</v>
      </c>
      <c r="R9" s="56" t="s">
        <v>52</v>
      </c>
      <c r="S9" s="56" t="s">
        <v>52</v>
      </c>
      <c r="T9" s="56" t="s">
        <v>53</v>
      </c>
      <c r="U9" s="56" t="s">
        <v>53</v>
      </c>
      <c r="V9" s="56" t="s">
        <v>53</v>
      </c>
      <c r="W9" s="56"/>
      <c r="X9" s="56"/>
      <c r="Y9" s="56" t="s">
        <v>51</v>
      </c>
      <c r="Z9" s="56" t="s">
        <v>51</v>
      </c>
      <c r="AA9" s="56" t="s">
        <v>52</v>
      </c>
      <c r="AB9" s="56" t="s">
        <v>52</v>
      </c>
      <c r="AC9" s="56" t="s">
        <v>52</v>
      </c>
      <c r="AD9" s="27">
        <f>SUM(AG9:BH9)</f>
        <v>840</v>
      </c>
      <c r="AE9" s="28">
        <f>SUM(BJ9:CK9)</f>
        <v>22680</v>
      </c>
      <c r="AF9" s="19"/>
      <c r="AG9" s="8">
        <f t="shared" si="3"/>
        <v>40</v>
      </c>
      <c r="AH9" s="8">
        <f t="shared" si="4"/>
        <v>40</v>
      </c>
      <c r="AI9" s="8">
        <f t="shared" si="5"/>
        <v>0</v>
      </c>
      <c r="AJ9" s="8">
        <f t="shared" si="6"/>
        <v>0</v>
      </c>
      <c r="AK9" s="8">
        <f t="shared" si="7"/>
        <v>40</v>
      </c>
      <c r="AL9" s="8">
        <f t="shared" si="8"/>
        <v>40</v>
      </c>
      <c r="AM9" s="8">
        <f t="shared" si="9"/>
        <v>40</v>
      </c>
      <c r="AN9" s="8">
        <f t="shared" si="10"/>
        <v>40</v>
      </c>
      <c r="AO9" s="8">
        <f t="shared" si="11"/>
        <v>40</v>
      </c>
      <c r="AP9" s="8">
        <f t="shared" si="12"/>
        <v>40</v>
      </c>
      <c r="AQ9" s="8">
        <f t="shared" si="13"/>
        <v>40</v>
      </c>
      <c r="AR9" s="8">
        <f t="shared" si="14"/>
        <v>0</v>
      </c>
      <c r="AS9" s="8">
        <f t="shared" si="15"/>
        <v>0</v>
      </c>
      <c r="AT9" s="8">
        <f t="shared" si="16"/>
        <v>0</v>
      </c>
      <c r="AU9" s="8">
        <f t="shared" si="17"/>
        <v>40</v>
      </c>
      <c r="AV9" s="8">
        <f t="shared" si="18"/>
        <v>40</v>
      </c>
      <c r="AW9" s="8">
        <f t="shared" si="19"/>
        <v>40</v>
      </c>
      <c r="AX9" s="8">
        <f t="shared" si="20"/>
        <v>40</v>
      </c>
      <c r="AY9" s="8">
        <f t="shared" si="21"/>
        <v>40</v>
      </c>
      <c r="AZ9" s="8">
        <f t="shared" si="22"/>
        <v>40</v>
      </c>
      <c r="BA9" s="8">
        <f t="shared" si="23"/>
        <v>40</v>
      </c>
      <c r="BB9" s="8">
        <f t="shared" si="24"/>
        <v>0</v>
      </c>
      <c r="BC9" s="8">
        <f t="shared" si="25"/>
        <v>0</v>
      </c>
      <c r="BD9" s="8">
        <f t="shared" si="26"/>
        <v>40</v>
      </c>
      <c r="BE9" s="8">
        <f t="shared" si="27"/>
        <v>40</v>
      </c>
      <c r="BF9" s="8">
        <f t="shared" si="28"/>
        <v>40</v>
      </c>
      <c r="BG9" s="8">
        <f t="shared" si="29"/>
        <v>40</v>
      </c>
      <c r="BH9" s="8">
        <f t="shared" si="30"/>
        <v>40</v>
      </c>
      <c r="BI9" s="8"/>
      <c r="BJ9" s="8">
        <f t="shared" si="31"/>
        <v>1080</v>
      </c>
      <c r="BK9" s="8">
        <f t="shared" si="32"/>
        <v>1080</v>
      </c>
      <c r="BL9" s="8">
        <f t="shared" si="33"/>
        <v>0</v>
      </c>
      <c r="BM9" s="8">
        <f t="shared" si="34"/>
        <v>0</v>
      </c>
      <c r="BN9" s="8">
        <f t="shared" si="35"/>
        <v>1080</v>
      </c>
      <c r="BO9" s="8">
        <f t="shared" si="36"/>
        <v>1080</v>
      </c>
      <c r="BP9" s="8">
        <f t="shared" si="37"/>
        <v>1080</v>
      </c>
      <c r="BQ9" s="8">
        <f t="shared" si="38"/>
        <v>1080</v>
      </c>
      <c r="BR9" s="8">
        <f t="shared" si="39"/>
        <v>1080</v>
      </c>
      <c r="BS9" s="8">
        <f t="shared" si="40"/>
        <v>1080</v>
      </c>
      <c r="BT9" s="8">
        <f t="shared" si="41"/>
        <v>1080</v>
      </c>
      <c r="BU9" s="8">
        <f t="shared" si="42"/>
        <v>0</v>
      </c>
      <c r="BV9" s="8">
        <f t="shared" si="43"/>
        <v>0</v>
      </c>
      <c r="BW9" s="8">
        <f t="shared" si="44"/>
        <v>0</v>
      </c>
      <c r="BX9" s="8">
        <f t="shared" si="45"/>
        <v>1080</v>
      </c>
      <c r="BY9" s="8">
        <f t="shared" si="46"/>
        <v>1080</v>
      </c>
      <c r="BZ9" s="8">
        <f t="shared" si="47"/>
        <v>1080</v>
      </c>
      <c r="CA9" s="8">
        <f t="shared" si="48"/>
        <v>1080</v>
      </c>
      <c r="CB9" s="8">
        <f t="shared" si="49"/>
        <v>1080</v>
      </c>
      <c r="CC9" s="8">
        <f t="shared" si="50"/>
        <v>1080</v>
      </c>
      <c r="CD9" s="8">
        <f t="shared" si="51"/>
        <v>1080</v>
      </c>
      <c r="CE9" s="8">
        <f t="shared" si="52"/>
        <v>0</v>
      </c>
      <c r="CF9" s="8">
        <f t="shared" si="53"/>
        <v>0</v>
      </c>
      <c r="CG9" s="8">
        <f t="shared" si="54"/>
        <v>1080</v>
      </c>
      <c r="CH9" s="8">
        <f t="shared" si="55"/>
        <v>1080</v>
      </c>
      <c r="CI9" s="8">
        <f t="shared" si="56"/>
        <v>1080</v>
      </c>
      <c r="CJ9" s="8">
        <f t="shared" si="57"/>
        <v>1080</v>
      </c>
      <c r="CK9" s="8">
        <f t="shared" si="58"/>
        <v>1080</v>
      </c>
      <c r="CL9" s="8"/>
      <c r="CM9" s="8"/>
      <c r="CN9" s="12"/>
      <c r="CO9" s="12"/>
    </row>
    <row r="10" spans="1:93" x14ac:dyDescent="0.25">
      <c r="A10" s="48" t="s">
        <v>57</v>
      </c>
      <c r="B10" s="56" t="s">
        <v>52</v>
      </c>
      <c r="C10" s="56" t="s">
        <v>52</v>
      </c>
      <c r="D10" s="56" t="s">
        <v>53</v>
      </c>
      <c r="E10" s="56" t="s">
        <v>53</v>
      </c>
      <c r="F10" s="56"/>
      <c r="G10" s="56"/>
      <c r="H10" s="56"/>
      <c r="I10" s="56" t="s">
        <v>51</v>
      </c>
      <c r="J10" s="56" t="s">
        <v>51</v>
      </c>
      <c r="K10" s="56" t="s">
        <v>52</v>
      </c>
      <c r="L10" s="56" t="s">
        <v>52</v>
      </c>
      <c r="M10" s="56" t="s">
        <v>53</v>
      </c>
      <c r="N10" s="56" t="s">
        <v>53</v>
      </c>
      <c r="O10" s="56" t="s">
        <v>53</v>
      </c>
      <c r="P10" s="56"/>
      <c r="Q10" s="56"/>
      <c r="R10" s="56" t="s">
        <v>51</v>
      </c>
      <c r="S10" s="56" t="s">
        <v>51</v>
      </c>
      <c r="T10" s="56" t="s">
        <v>52</v>
      </c>
      <c r="U10" s="56" t="s">
        <v>52</v>
      </c>
      <c r="V10" s="56" t="s">
        <v>52</v>
      </c>
      <c r="W10" s="56" t="s">
        <v>53</v>
      </c>
      <c r="X10" s="56" t="s">
        <v>53</v>
      </c>
      <c r="Y10" s="56"/>
      <c r="Z10" s="56"/>
      <c r="AA10" s="56" t="s">
        <v>51</v>
      </c>
      <c r="AB10" s="56" t="s">
        <v>51</v>
      </c>
      <c r="AC10" s="56" t="s">
        <v>51</v>
      </c>
      <c r="AD10" s="27">
        <f>SUM(AG10:BH10)</f>
        <v>840</v>
      </c>
      <c r="AE10" s="28">
        <f>SUM(BJ10:CK10)</f>
        <v>26880</v>
      </c>
      <c r="AF10" s="19"/>
      <c r="AG10" s="8">
        <f t="shared" si="3"/>
        <v>40</v>
      </c>
      <c r="AH10" s="8">
        <f t="shared" si="4"/>
        <v>40</v>
      </c>
      <c r="AI10" s="8">
        <f t="shared" si="5"/>
        <v>40</v>
      </c>
      <c r="AJ10" s="8">
        <f t="shared" si="6"/>
        <v>40</v>
      </c>
      <c r="AK10" s="8">
        <f t="shared" si="7"/>
        <v>0</v>
      </c>
      <c r="AL10" s="8">
        <f t="shared" si="8"/>
        <v>0</v>
      </c>
      <c r="AM10" s="8">
        <f t="shared" si="9"/>
        <v>0</v>
      </c>
      <c r="AN10" s="8">
        <f t="shared" si="10"/>
        <v>40</v>
      </c>
      <c r="AO10" s="8">
        <f t="shared" si="11"/>
        <v>40</v>
      </c>
      <c r="AP10" s="8">
        <f t="shared" si="12"/>
        <v>40</v>
      </c>
      <c r="AQ10" s="8">
        <f t="shared" si="13"/>
        <v>40</v>
      </c>
      <c r="AR10" s="8">
        <f t="shared" si="14"/>
        <v>40</v>
      </c>
      <c r="AS10" s="8">
        <f t="shared" si="15"/>
        <v>40</v>
      </c>
      <c r="AT10" s="8">
        <f t="shared" si="16"/>
        <v>40</v>
      </c>
      <c r="AU10" s="8">
        <f t="shared" si="17"/>
        <v>0</v>
      </c>
      <c r="AV10" s="8">
        <f t="shared" si="18"/>
        <v>0</v>
      </c>
      <c r="AW10" s="8">
        <f t="shared" si="19"/>
        <v>40</v>
      </c>
      <c r="AX10" s="8">
        <f t="shared" si="20"/>
        <v>40</v>
      </c>
      <c r="AY10" s="8">
        <f t="shared" si="21"/>
        <v>40</v>
      </c>
      <c r="AZ10" s="8">
        <f t="shared" si="22"/>
        <v>40</v>
      </c>
      <c r="BA10" s="8">
        <f t="shared" si="23"/>
        <v>40</v>
      </c>
      <c r="BB10" s="8">
        <f t="shared" si="24"/>
        <v>40</v>
      </c>
      <c r="BC10" s="8">
        <f t="shared" si="25"/>
        <v>40</v>
      </c>
      <c r="BD10" s="8">
        <f t="shared" si="26"/>
        <v>0</v>
      </c>
      <c r="BE10" s="8">
        <f t="shared" si="27"/>
        <v>0</v>
      </c>
      <c r="BF10" s="8">
        <f t="shared" si="28"/>
        <v>40</v>
      </c>
      <c r="BG10" s="8">
        <f t="shared" si="29"/>
        <v>40</v>
      </c>
      <c r="BH10" s="8">
        <f t="shared" si="30"/>
        <v>40</v>
      </c>
      <c r="BI10" s="8"/>
      <c r="BJ10" s="8">
        <f t="shared" si="31"/>
        <v>1280</v>
      </c>
      <c r="BK10" s="8">
        <f t="shared" si="32"/>
        <v>1280</v>
      </c>
      <c r="BL10" s="8">
        <f t="shared" si="33"/>
        <v>1280</v>
      </c>
      <c r="BM10" s="8">
        <f t="shared" si="34"/>
        <v>1280</v>
      </c>
      <c r="BN10" s="8">
        <f t="shared" si="35"/>
        <v>0</v>
      </c>
      <c r="BO10" s="8">
        <f t="shared" si="36"/>
        <v>0</v>
      </c>
      <c r="BP10" s="8">
        <f t="shared" si="37"/>
        <v>0</v>
      </c>
      <c r="BQ10" s="8">
        <f t="shared" si="38"/>
        <v>1280</v>
      </c>
      <c r="BR10" s="8">
        <f t="shared" si="39"/>
        <v>1280</v>
      </c>
      <c r="BS10" s="8">
        <f t="shared" si="40"/>
        <v>1280</v>
      </c>
      <c r="BT10" s="8">
        <f t="shared" si="41"/>
        <v>1280</v>
      </c>
      <c r="BU10" s="8">
        <f t="shared" si="42"/>
        <v>1280</v>
      </c>
      <c r="BV10" s="8">
        <f t="shared" si="43"/>
        <v>1280</v>
      </c>
      <c r="BW10" s="8">
        <f t="shared" si="44"/>
        <v>1280</v>
      </c>
      <c r="BX10" s="8">
        <f t="shared" si="45"/>
        <v>0</v>
      </c>
      <c r="BY10" s="8">
        <f t="shared" si="46"/>
        <v>0</v>
      </c>
      <c r="BZ10" s="8">
        <f t="shared" si="47"/>
        <v>1280</v>
      </c>
      <c r="CA10" s="8">
        <f t="shared" si="48"/>
        <v>1280</v>
      </c>
      <c r="CB10" s="8">
        <f t="shared" si="49"/>
        <v>1280</v>
      </c>
      <c r="CC10" s="8">
        <f t="shared" si="50"/>
        <v>1280</v>
      </c>
      <c r="CD10" s="8">
        <f t="shared" si="51"/>
        <v>1280</v>
      </c>
      <c r="CE10" s="8">
        <f t="shared" si="52"/>
        <v>1280</v>
      </c>
      <c r="CF10" s="8">
        <f t="shared" si="53"/>
        <v>1280</v>
      </c>
      <c r="CG10" s="8">
        <f t="shared" si="54"/>
        <v>0</v>
      </c>
      <c r="CH10" s="8">
        <f t="shared" si="55"/>
        <v>0</v>
      </c>
      <c r="CI10" s="8">
        <f t="shared" si="56"/>
        <v>1280</v>
      </c>
      <c r="CJ10" s="8">
        <f t="shared" si="57"/>
        <v>1280</v>
      </c>
      <c r="CK10" s="8">
        <f t="shared" si="58"/>
        <v>1280</v>
      </c>
      <c r="CL10" s="8"/>
      <c r="CM10" s="8"/>
      <c r="CN10" s="12"/>
      <c r="CO10" s="12"/>
    </row>
    <row r="11" spans="1:93" hidden="1"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7">
        <f t="shared" ref="AD11:AD26" si="59">SUM(AG11:BD11)</f>
        <v>0</v>
      </c>
      <c r="AE11" s="28">
        <f t="shared" ref="AE11:AE26" si="60">SUM(BJ11:CG11)</f>
        <v>0</v>
      </c>
      <c r="AF11" s="19"/>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0"/>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7">
        <f t="shared" si="59"/>
        <v>0</v>
      </c>
      <c r="AE12" s="28">
        <f t="shared" si="60"/>
        <v>0</v>
      </c>
      <c r="AF12" s="19"/>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0"/>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7">
        <f t="shared" si="59"/>
        <v>0</v>
      </c>
      <c r="AE13" s="28">
        <f t="shared" si="60"/>
        <v>0</v>
      </c>
      <c r="AF13" s="19"/>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7">
        <f t="shared" si="59"/>
        <v>0</v>
      </c>
      <c r="AE14" s="28">
        <f t="shared" si="60"/>
        <v>0</v>
      </c>
      <c r="AF14" s="19"/>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0"/>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7">
        <f t="shared" si="59"/>
        <v>0</v>
      </c>
      <c r="AE15" s="28">
        <f t="shared" si="60"/>
        <v>0</v>
      </c>
      <c r="AF15" s="19"/>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0"/>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7">
        <f t="shared" si="59"/>
        <v>0</v>
      </c>
      <c r="AE16" s="28">
        <f t="shared" si="60"/>
        <v>0</v>
      </c>
      <c r="AF16" s="19"/>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0"/>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7">
        <f t="shared" si="59"/>
        <v>0</v>
      </c>
      <c r="AE17" s="28">
        <f t="shared" si="60"/>
        <v>0</v>
      </c>
      <c r="AF17" s="19"/>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7">
        <f t="shared" si="59"/>
        <v>0</v>
      </c>
      <c r="AE18" s="28">
        <f t="shared" si="60"/>
        <v>0</v>
      </c>
      <c r="AF18" s="19"/>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0"/>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7">
        <f t="shared" si="59"/>
        <v>0</v>
      </c>
      <c r="AE19" s="28">
        <f t="shared" si="60"/>
        <v>0</v>
      </c>
      <c r="AF19" s="19"/>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7">
        <f t="shared" si="59"/>
        <v>0</v>
      </c>
      <c r="AE20" s="28">
        <f t="shared" si="60"/>
        <v>0</v>
      </c>
      <c r="AF20" s="19"/>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0"/>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7">
        <f t="shared" si="59"/>
        <v>0</v>
      </c>
      <c r="AE21" s="28">
        <f t="shared" si="60"/>
        <v>0</v>
      </c>
      <c r="AF21" s="19"/>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0"/>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7">
        <f t="shared" si="59"/>
        <v>0</v>
      </c>
      <c r="AE22" s="28">
        <f t="shared" si="60"/>
        <v>0</v>
      </c>
      <c r="AF22" s="19"/>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7">
        <f t="shared" si="59"/>
        <v>0</v>
      </c>
      <c r="AE23" s="28">
        <f t="shared" si="60"/>
        <v>0</v>
      </c>
      <c r="AF23" s="19"/>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0"/>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7">
        <f t="shared" si="59"/>
        <v>0</v>
      </c>
      <c r="AE24" s="28">
        <f t="shared" si="60"/>
        <v>0</v>
      </c>
      <c r="AF24" s="19"/>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7">
        <f t="shared" si="59"/>
        <v>0</v>
      </c>
      <c r="AE25" s="28">
        <f t="shared" si="60"/>
        <v>0</v>
      </c>
      <c r="AF25" s="19"/>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0"/>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7">
        <f t="shared" si="59"/>
        <v>0</v>
      </c>
      <c r="AE26" s="28">
        <f t="shared" si="60"/>
        <v>0</v>
      </c>
      <c r="AF26" s="19"/>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51" t="s">
        <v>36</v>
      </c>
      <c r="B27" s="49">
        <f t="shared" ref="B27:AC27" si="61">SUM(AG7:AG26)</f>
        <v>120</v>
      </c>
      <c r="C27" s="49">
        <f t="shared" si="61"/>
        <v>120</v>
      </c>
      <c r="D27" s="49">
        <f t="shared" si="61"/>
        <v>120</v>
      </c>
      <c r="E27" s="49">
        <f t="shared" si="61"/>
        <v>120</v>
      </c>
      <c r="F27" s="49">
        <f t="shared" si="61"/>
        <v>120</v>
      </c>
      <c r="G27" s="49">
        <f t="shared" si="61"/>
        <v>120</v>
      </c>
      <c r="H27" s="49">
        <f t="shared" si="61"/>
        <v>120</v>
      </c>
      <c r="I27" s="49">
        <f t="shared" si="61"/>
        <v>120</v>
      </c>
      <c r="J27" s="49">
        <f t="shared" si="61"/>
        <v>120</v>
      </c>
      <c r="K27" s="49">
        <f t="shared" si="61"/>
        <v>120</v>
      </c>
      <c r="L27" s="49">
        <f t="shared" si="61"/>
        <v>120</v>
      </c>
      <c r="M27" s="49">
        <f t="shared" si="61"/>
        <v>120</v>
      </c>
      <c r="N27" s="49">
        <f t="shared" si="61"/>
        <v>120</v>
      </c>
      <c r="O27" s="49">
        <f t="shared" si="61"/>
        <v>120</v>
      </c>
      <c r="P27" s="49">
        <f t="shared" si="61"/>
        <v>120</v>
      </c>
      <c r="Q27" s="49">
        <f t="shared" si="61"/>
        <v>120</v>
      </c>
      <c r="R27" s="49">
        <f t="shared" si="61"/>
        <v>120</v>
      </c>
      <c r="S27" s="49">
        <f t="shared" si="61"/>
        <v>120</v>
      </c>
      <c r="T27" s="49">
        <f t="shared" si="61"/>
        <v>120</v>
      </c>
      <c r="U27" s="49">
        <f t="shared" si="61"/>
        <v>120</v>
      </c>
      <c r="V27" s="49">
        <f t="shared" si="61"/>
        <v>120</v>
      </c>
      <c r="W27" s="49">
        <f t="shared" si="61"/>
        <v>120</v>
      </c>
      <c r="X27" s="49">
        <f t="shared" si="61"/>
        <v>120</v>
      </c>
      <c r="Y27" s="49">
        <f t="shared" si="61"/>
        <v>120</v>
      </c>
      <c r="Z27" s="49">
        <f t="shared" si="61"/>
        <v>120</v>
      </c>
      <c r="AA27" s="49">
        <f t="shared" si="61"/>
        <v>120</v>
      </c>
      <c r="AB27" s="49">
        <f t="shared" si="61"/>
        <v>120</v>
      </c>
      <c r="AC27" s="49">
        <f t="shared" si="61"/>
        <v>120</v>
      </c>
      <c r="AD27" s="25">
        <f>SUM(AD7:AD26)</f>
        <v>3360</v>
      </c>
      <c r="AE27" s="26"/>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2" t="s">
        <v>32</v>
      </c>
      <c r="B28" s="50">
        <f t="shared" ref="B28:AC28" si="62">SUM(BJ7:BJ26)</f>
        <v>3040</v>
      </c>
      <c r="C28" s="50">
        <f t="shared" si="62"/>
        <v>3040</v>
      </c>
      <c r="D28" s="50">
        <f t="shared" si="62"/>
        <v>2840</v>
      </c>
      <c r="E28" s="50">
        <f t="shared" si="62"/>
        <v>2840</v>
      </c>
      <c r="F28" s="50">
        <f t="shared" si="62"/>
        <v>2640</v>
      </c>
      <c r="G28" s="50">
        <f t="shared" si="62"/>
        <v>2640</v>
      </c>
      <c r="H28" s="50">
        <f t="shared" si="62"/>
        <v>2640</v>
      </c>
      <c r="I28" s="50">
        <f t="shared" si="62"/>
        <v>3240</v>
      </c>
      <c r="J28" s="50">
        <f t="shared" si="62"/>
        <v>3240</v>
      </c>
      <c r="K28" s="50">
        <f t="shared" si="62"/>
        <v>3040</v>
      </c>
      <c r="L28" s="50">
        <f t="shared" si="62"/>
        <v>3040</v>
      </c>
      <c r="M28" s="50">
        <f t="shared" si="62"/>
        <v>2840</v>
      </c>
      <c r="N28" s="50">
        <f t="shared" si="62"/>
        <v>2840</v>
      </c>
      <c r="O28" s="50">
        <f t="shared" si="62"/>
        <v>2840</v>
      </c>
      <c r="P28" s="50">
        <f t="shared" si="62"/>
        <v>2640</v>
      </c>
      <c r="Q28" s="50">
        <f t="shared" si="62"/>
        <v>2640</v>
      </c>
      <c r="R28" s="50">
        <f t="shared" si="62"/>
        <v>3240</v>
      </c>
      <c r="S28" s="50">
        <f t="shared" si="62"/>
        <v>3240</v>
      </c>
      <c r="T28" s="50">
        <f t="shared" si="62"/>
        <v>3040</v>
      </c>
      <c r="U28" s="50">
        <f t="shared" si="62"/>
        <v>3040</v>
      </c>
      <c r="V28" s="50">
        <f t="shared" si="62"/>
        <v>3040</v>
      </c>
      <c r="W28" s="50">
        <f t="shared" si="62"/>
        <v>2840</v>
      </c>
      <c r="X28" s="50">
        <f t="shared" si="62"/>
        <v>2840</v>
      </c>
      <c r="Y28" s="50">
        <f t="shared" si="62"/>
        <v>2640</v>
      </c>
      <c r="Z28" s="50">
        <f t="shared" si="62"/>
        <v>2640</v>
      </c>
      <c r="AA28" s="50">
        <f t="shared" si="62"/>
        <v>3240</v>
      </c>
      <c r="AB28" s="50">
        <f t="shared" si="62"/>
        <v>3240</v>
      </c>
      <c r="AC28" s="50">
        <f t="shared" si="62"/>
        <v>3240</v>
      </c>
      <c r="AD28" s="26"/>
      <c r="AE28" s="26">
        <f>SUM(AE7:AE26)</f>
        <v>82320</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33</v>
      </c>
    </row>
    <row r="32" spans="1:93" s="35" customFormat="1" ht="13.5" customHeight="1" x14ac:dyDescent="0.25">
      <c r="A32" s="57" t="s">
        <v>41</v>
      </c>
      <c r="B32" s="57"/>
      <c r="C32" s="57"/>
      <c r="D32" s="57"/>
      <c r="E32" s="57"/>
      <c r="F32" s="57"/>
      <c r="G32" s="57"/>
      <c r="H32" s="57"/>
      <c r="I32" s="57"/>
      <c r="J32" s="57"/>
      <c r="K32" s="57"/>
      <c r="L32" s="57"/>
      <c r="M32" s="57"/>
      <c r="N32" s="57"/>
      <c r="O32" s="57"/>
      <c r="P32" s="57"/>
      <c r="Q32" s="57"/>
      <c r="R32" s="57"/>
      <c r="S32" s="57"/>
      <c r="T32" s="57"/>
      <c r="U32" s="57"/>
      <c r="V32" s="57"/>
    </row>
    <row r="33" spans="1:22" s="35" customFormat="1" ht="13.5" customHeight="1" x14ac:dyDescent="0.25">
      <c r="A33" s="57" t="s">
        <v>58</v>
      </c>
      <c r="B33" s="57"/>
      <c r="C33" s="57"/>
      <c r="D33" s="57"/>
      <c r="E33" s="57"/>
      <c r="F33" s="57"/>
      <c r="G33" s="57"/>
      <c r="H33" s="57"/>
      <c r="I33" s="57"/>
      <c r="J33" s="57"/>
      <c r="K33" s="57"/>
      <c r="L33" s="57"/>
      <c r="M33" s="57"/>
      <c r="N33" s="57"/>
      <c r="O33" s="57"/>
      <c r="P33" s="57"/>
      <c r="Q33" s="57"/>
      <c r="R33" s="53"/>
      <c r="S33" s="53"/>
      <c r="T33" s="53"/>
      <c r="U33" s="53"/>
      <c r="V33" s="53"/>
    </row>
    <row r="34" spans="1:22" s="35" customFormat="1" ht="14.25" customHeight="1" x14ac:dyDescent="0.25">
      <c r="A34" s="57"/>
      <c r="B34" s="57"/>
      <c r="C34" s="57"/>
      <c r="D34" s="57"/>
      <c r="E34" s="57"/>
      <c r="F34" s="57"/>
      <c r="G34" s="57"/>
      <c r="H34" s="57"/>
      <c r="I34" s="57"/>
      <c r="J34" s="57"/>
      <c r="K34" s="57"/>
      <c r="L34" s="57"/>
      <c r="M34" s="57"/>
      <c r="N34" s="57"/>
      <c r="O34" s="57"/>
      <c r="P34" s="57"/>
      <c r="Q34" s="57"/>
      <c r="R34" s="57"/>
      <c r="S34" s="57"/>
      <c r="T34" s="57"/>
      <c r="U34" s="57"/>
      <c r="V34" s="57"/>
    </row>
  </sheetData>
  <sheetProtection password="83AF" sheet="1" objects="1" scenarios="1" selectLockedCells="1"/>
  <mergeCells count="5">
    <mergeCell ref="A34:V34"/>
    <mergeCell ref="A1:AE1"/>
    <mergeCell ref="B3:E3"/>
    <mergeCell ref="A32:V32"/>
    <mergeCell ref="A33:Q33"/>
  </mergeCells>
  <conditionalFormatting sqref="B7:AC26">
    <cfRule type="cellIs" dxfId="8" priority="1" operator="equal">
      <formula>INDEX(ShiftNames,1)</formula>
    </cfRule>
    <cfRule type="cellIs" dxfId="7" priority="2" operator="equal">
      <formula>INDEX(ShiftNames, 2)</formula>
    </cfRule>
    <cfRule type="cellIs" dxfId="6" priority="3" operator="equal">
      <formula>INDEX(ShiftNames, 3)</formula>
    </cfRule>
    <cfRule type="cellIs" dxfId="5" priority="4" operator="equal">
      <formula>INDEX(ShiftNames, 4)</formula>
    </cfRule>
    <cfRule type="cellIs" dxfId="4" priority="5" operator="equal">
      <formula>INDEX(ShiftNames, 5)</formula>
    </cfRule>
    <cfRule type="cellIs" dxfId="3" priority="6" operator="equal">
      <formula>INDEX(ShiftNames, 6)</formula>
    </cfRule>
    <cfRule type="cellIs" dxfId="2" priority="7" operator="equal">
      <formula>INDEX(ShiftNames, 7)</formula>
    </cfRule>
    <cfRule type="cellIs" dxfId="1" priority="8" operator="equal">
      <formula>INDEX(ShiftNames, 9)</formula>
    </cfRule>
    <cfRule type="cellIs" dxfId="0" priority="9" operator="equal">
      <formula>INDEX(ShiftNames, 8)</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10"/>
  <sheetViews>
    <sheetView workbookViewId="0">
      <selection activeCell="A9" sqref="A9:XFD9"/>
    </sheetView>
  </sheetViews>
  <sheetFormatPr defaultRowHeight="15" x14ac:dyDescent="0.25"/>
  <cols>
    <col min="1" max="1" width="23.7109375" customWidth="1"/>
  </cols>
  <sheetData>
    <row r="2" spans="1:4" x14ac:dyDescent="0.25">
      <c r="A2" s="3" t="s">
        <v>0</v>
      </c>
      <c r="B2" s="3" t="s">
        <v>4</v>
      </c>
      <c r="C2" s="3" t="s">
        <v>5</v>
      </c>
      <c r="D2" s="3" t="s">
        <v>38</v>
      </c>
    </row>
    <row r="3" spans="1:4" x14ac:dyDescent="0.25">
      <c r="A3" s="43" t="s">
        <v>51</v>
      </c>
      <c r="B3" s="15" t="s">
        <v>1</v>
      </c>
      <c r="C3" s="15" t="s">
        <v>2</v>
      </c>
      <c r="D3" s="13">
        <v>8</v>
      </c>
    </row>
    <row r="4" spans="1:4" x14ac:dyDescent="0.25">
      <c r="A4" s="44" t="s">
        <v>52</v>
      </c>
      <c r="B4" s="15" t="s">
        <v>2</v>
      </c>
      <c r="C4" s="15" t="s">
        <v>3</v>
      </c>
      <c r="D4" s="13">
        <v>8</v>
      </c>
    </row>
    <row r="5" spans="1:4" x14ac:dyDescent="0.25">
      <c r="A5" s="45" t="s">
        <v>53</v>
      </c>
      <c r="B5" s="15" t="s">
        <v>3</v>
      </c>
      <c r="C5" s="15" t="s">
        <v>1</v>
      </c>
      <c r="D5" s="13">
        <v>8</v>
      </c>
    </row>
    <row r="6" spans="1:4" x14ac:dyDescent="0.25">
      <c r="A6" s="2"/>
      <c r="B6" s="2"/>
      <c r="C6" s="2"/>
      <c r="D6" s="2"/>
    </row>
    <row r="7" spans="1:4" x14ac:dyDescent="0.25">
      <c r="D7" s="13"/>
    </row>
    <row r="8" spans="1:4" x14ac:dyDescent="0.25">
      <c r="A8" s="1" t="s">
        <v>34</v>
      </c>
    </row>
    <row r="9" spans="1:4" x14ac:dyDescent="0.25">
      <c r="A9" t="s">
        <v>40</v>
      </c>
    </row>
    <row r="10" spans="1:4" x14ac:dyDescent="0.25">
      <c r="A10" t="s">
        <v>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10</v>
      </c>
      <c r="B2" s="5" t="s">
        <v>11</v>
      </c>
    </row>
    <row r="3" spans="1:2" x14ac:dyDescent="0.25">
      <c r="A3" s="16" t="s">
        <v>6</v>
      </c>
      <c r="B3" s="17">
        <v>15</v>
      </c>
    </row>
    <row r="4" spans="1:2" x14ac:dyDescent="0.25">
      <c r="A4" s="16" t="s">
        <v>7</v>
      </c>
      <c r="B4" s="17">
        <v>16</v>
      </c>
    </row>
    <row r="5" spans="1:2" x14ac:dyDescent="0.25">
      <c r="A5" s="16" t="s">
        <v>8</v>
      </c>
      <c r="B5" s="17">
        <v>17</v>
      </c>
    </row>
    <row r="6" spans="1:2" x14ac:dyDescent="0.25">
      <c r="A6" s="16" t="s">
        <v>9</v>
      </c>
      <c r="B6" s="17">
        <v>18</v>
      </c>
    </row>
    <row r="7" spans="1:2" x14ac:dyDescent="0.25">
      <c r="A7" s="16" t="s">
        <v>12</v>
      </c>
      <c r="B7" s="17">
        <v>19</v>
      </c>
    </row>
    <row r="8" spans="1:2" x14ac:dyDescent="0.25">
      <c r="A8" s="16" t="s">
        <v>13</v>
      </c>
      <c r="B8" s="17">
        <v>20</v>
      </c>
    </row>
    <row r="9" spans="1:2" x14ac:dyDescent="0.25">
      <c r="A9" s="16" t="s">
        <v>14</v>
      </c>
      <c r="B9" s="17">
        <v>21</v>
      </c>
    </row>
    <row r="10" spans="1:2" x14ac:dyDescent="0.25">
      <c r="A10" s="16" t="s">
        <v>15</v>
      </c>
      <c r="B10" s="17">
        <v>22</v>
      </c>
    </row>
    <row r="11" spans="1:2" x14ac:dyDescent="0.25">
      <c r="A11" s="16" t="s">
        <v>16</v>
      </c>
      <c r="B11" s="17">
        <v>23</v>
      </c>
    </row>
    <row r="12" spans="1:2" x14ac:dyDescent="0.25">
      <c r="A12" s="16" t="s">
        <v>17</v>
      </c>
      <c r="B12" s="17">
        <v>24</v>
      </c>
    </row>
    <row r="13" spans="1:2" x14ac:dyDescent="0.25">
      <c r="A13" s="16" t="s">
        <v>18</v>
      </c>
      <c r="B13" s="17">
        <v>25</v>
      </c>
    </row>
    <row r="14" spans="1:2" x14ac:dyDescent="0.25">
      <c r="A14" s="16" t="s">
        <v>19</v>
      </c>
      <c r="B14" s="17">
        <v>26</v>
      </c>
    </row>
    <row r="15" spans="1:2" x14ac:dyDescent="0.25">
      <c r="A15" s="16" t="s">
        <v>20</v>
      </c>
      <c r="B15" s="17">
        <v>27</v>
      </c>
    </row>
    <row r="16" spans="1:2" x14ac:dyDescent="0.25">
      <c r="A16" s="16" t="s">
        <v>21</v>
      </c>
      <c r="B16" s="17">
        <v>28</v>
      </c>
    </row>
    <row r="17" spans="1:2" x14ac:dyDescent="0.25">
      <c r="A17" s="16" t="s">
        <v>22</v>
      </c>
      <c r="B17" s="17">
        <v>29</v>
      </c>
    </row>
    <row r="18" spans="1:2" x14ac:dyDescent="0.25">
      <c r="A18" s="16" t="s">
        <v>23</v>
      </c>
      <c r="B18" s="17">
        <v>30</v>
      </c>
    </row>
    <row r="19" spans="1:2" x14ac:dyDescent="0.25">
      <c r="A19" s="16" t="s">
        <v>24</v>
      </c>
      <c r="B19" s="17">
        <v>31</v>
      </c>
    </row>
    <row r="20" spans="1:2" x14ac:dyDescent="0.25">
      <c r="A20" s="16" t="s">
        <v>25</v>
      </c>
      <c r="B20" s="17">
        <v>32</v>
      </c>
    </row>
    <row r="21" spans="1:2" x14ac:dyDescent="0.25">
      <c r="A21" s="16" t="s">
        <v>26</v>
      </c>
      <c r="B21" s="17">
        <v>33</v>
      </c>
    </row>
    <row r="22" spans="1:2" x14ac:dyDescent="0.25">
      <c r="A22" s="16" t="s">
        <v>27</v>
      </c>
      <c r="B22" s="17">
        <v>34</v>
      </c>
    </row>
    <row r="24" spans="1:2" x14ac:dyDescent="0.25">
      <c r="A24" s="18" t="s">
        <v>33</v>
      </c>
    </row>
    <row r="25" spans="1:2" x14ac:dyDescent="0.25">
      <c r="A25" s="16" t="s">
        <v>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5" width="15.42578125" customWidth="1"/>
    <col min="7" max="7" width="16.5703125" hidden="1" customWidth="1"/>
    <col min="8" max="8" width="15.42578125" hidden="1" customWidth="1"/>
    <col min="9" max="10" width="17.28515625" hidden="1" customWidth="1"/>
  </cols>
  <sheetData>
    <row r="2" spans="1:10" x14ac:dyDescent="0.25">
      <c r="A2" s="37" t="s">
        <v>46</v>
      </c>
      <c r="B2" s="38" t="s">
        <v>54</v>
      </c>
      <c r="C2" s="38" t="s">
        <v>55</v>
      </c>
      <c r="D2" s="38" t="s">
        <v>56</v>
      </c>
      <c r="E2" s="38" t="s">
        <v>57</v>
      </c>
      <c r="G2" s="40" t="s">
        <v>43</v>
      </c>
      <c r="H2" s="40" t="s">
        <v>44</v>
      </c>
      <c r="I2" s="40" t="s">
        <v>45</v>
      </c>
      <c r="J2" s="40" t="s">
        <v>47</v>
      </c>
    </row>
    <row r="3" spans="1:10" hidden="1" x14ac:dyDescent="0.25">
      <c r="A3" s="37" t="s">
        <v>48</v>
      </c>
      <c r="B3" s="39">
        <f>SUM(G6:G25)</f>
        <v>85</v>
      </c>
      <c r="C3" s="39">
        <f>SUM(H6:H25)</f>
        <v>110</v>
      </c>
      <c r="D3" s="39">
        <f>SUM(I6:I25)</f>
        <v>135</v>
      </c>
      <c r="E3" s="39">
        <f>SUM(J6:J25)</f>
        <v>160</v>
      </c>
      <c r="G3" s="40"/>
      <c r="H3" s="40"/>
      <c r="I3" s="40"/>
      <c r="J3" s="40"/>
    </row>
    <row r="4" spans="1:10" hidden="1" x14ac:dyDescent="0.25">
      <c r="A4" s="37" t="s">
        <v>49</v>
      </c>
      <c r="B4" s="42">
        <f>COUNTA(B6:B25)</f>
        <v>5</v>
      </c>
      <c r="C4" s="42">
        <f>COUNTA(C6:C25)</f>
        <v>5</v>
      </c>
      <c r="D4" s="42">
        <f>COUNTA(D6:D25)</f>
        <v>5</v>
      </c>
      <c r="E4" s="42">
        <f>COUNTA(E6:E25)</f>
        <v>5</v>
      </c>
      <c r="G4" s="41"/>
      <c r="H4" s="41"/>
      <c r="I4" s="41"/>
      <c r="J4" s="41"/>
    </row>
    <row r="5" spans="1:10" hidden="1" x14ac:dyDescent="0.25">
      <c r="A5" s="37" t="s">
        <v>50</v>
      </c>
      <c r="B5" s="39">
        <f>IF(B4=0,0,B3/B4)</f>
        <v>17</v>
      </c>
      <c r="C5" s="39">
        <f>IF(C4=0,0,C3/C4)</f>
        <v>22</v>
      </c>
      <c r="D5" s="39">
        <f>IF(D4=0,0,D3/D4)</f>
        <v>27</v>
      </c>
      <c r="E5" s="39">
        <f>IF(E4=0,0,E3/E4)</f>
        <v>32</v>
      </c>
      <c r="G5" s="41"/>
      <c r="H5" s="41"/>
      <c r="I5" s="41"/>
      <c r="J5" s="41"/>
    </row>
    <row r="6" spans="1:10" x14ac:dyDescent="0.25">
      <c r="A6" s="36">
        <v>1</v>
      </c>
      <c r="B6" t="s">
        <v>6</v>
      </c>
      <c r="C6" t="s">
        <v>13</v>
      </c>
      <c r="D6" t="s">
        <v>18</v>
      </c>
      <c r="E6" t="s">
        <v>23</v>
      </c>
      <c r="G6" s="4">
        <f t="shared" ref="G6:G25" si="0">IF(B6="", 0, VLOOKUP(B6,Employees,2,FALSE))</f>
        <v>15</v>
      </c>
      <c r="H6" s="4">
        <f t="shared" ref="H6:H25" si="1">IF(C6="", 0, VLOOKUP(C6,Employees,2,FALSE))</f>
        <v>20</v>
      </c>
      <c r="I6" s="4">
        <f t="shared" ref="I6:I25" si="2">IF(D6="", 0, VLOOKUP(D6,Employees,2,FALSE))</f>
        <v>25</v>
      </c>
      <c r="J6" s="4">
        <f t="shared" ref="J6:J25" si="3">IF(E6="", 0, VLOOKUP(E6,Employees,2,FALSE))</f>
        <v>30</v>
      </c>
    </row>
    <row r="7" spans="1:10" x14ac:dyDescent="0.25">
      <c r="A7" s="36">
        <v>2</v>
      </c>
      <c r="B7" t="s">
        <v>7</v>
      </c>
      <c r="C7" t="s">
        <v>14</v>
      </c>
      <c r="D7" t="s">
        <v>19</v>
      </c>
      <c r="E7" t="s">
        <v>24</v>
      </c>
      <c r="G7" s="4">
        <f t="shared" si="0"/>
        <v>16</v>
      </c>
      <c r="H7" s="4">
        <f t="shared" si="1"/>
        <v>21</v>
      </c>
      <c r="I7" s="4">
        <f t="shared" si="2"/>
        <v>26</v>
      </c>
      <c r="J7" s="4">
        <f t="shared" si="3"/>
        <v>31</v>
      </c>
    </row>
    <row r="8" spans="1:10" x14ac:dyDescent="0.25">
      <c r="A8" s="36">
        <v>3</v>
      </c>
      <c r="B8" t="s">
        <v>8</v>
      </c>
      <c r="C8" t="s">
        <v>15</v>
      </c>
      <c r="D8" t="s">
        <v>20</v>
      </c>
      <c r="E8" t="s">
        <v>25</v>
      </c>
      <c r="G8" s="4">
        <f t="shared" si="0"/>
        <v>17</v>
      </c>
      <c r="H8" s="4">
        <f t="shared" si="1"/>
        <v>22</v>
      </c>
      <c r="I8" s="4">
        <f t="shared" si="2"/>
        <v>27</v>
      </c>
      <c r="J8" s="4">
        <f t="shared" si="3"/>
        <v>32</v>
      </c>
    </row>
    <row r="9" spans="1:10" x14ac:dyDescent="0.25">
      <c r="A9" s="36">
        <v>4</v>
      </c>
      <c r="B9" t="s">
        <v>9</v>
      </c>
      <c r="C9" t="s">
        <v>16</v>
      </c>
      <c r="D9" t="s">
        <v>21</v>
      </c>
      <c r="E9" t="s">
        <v>26</v>
      </c>
      <c r="G9" s="4">
        <f t="shared" si="0"/>
        <v>18</v>
      </c>
      <c r="H9" s="4">
        <f t="shared" si="1"/>
        <v>23</v>
      </c>
      <c r="I9" s="4">
        <f t="shared" si="2"/>
        <v>28</v>
      </c>
      <c r="J9" s="4">
        <f t="shared" si="3"/>
        <v>33</v>
      </c>
    </row>
    <row r="10" spans="1:10" x14ac:dyDescent="0.25">
      <c r="A10" s="36">
        <v>5</v>
      </c>
      <c r="B10" t="s">
        <v>12</v>
      </c>
      <c r="C10" t="s">
        <v>17</v>
      </c>
      <c r="D10" t="s">
        <v>22</v>
      </c>
      <c r="E10" t="s">
        <v>27</v>
      </c>
      <c r="G10" s="4">
        <f t="shared" si="0"/>
        <v>19</v>
      </c>
      <c r="H10" s="4">
        <f t="shared" si="1"/>
        <v>24</v>
      </c>
      <c r="I10" s="4">
        <f t="shared" si="2"/>
        <v>29</v>
      </c>
      <c r="J10" s="4">
        <f t="shared" si="3"/>
        <v>34</v>
      </c>
    </row>
    <row r="11" spans="1:10" x14ac:dyDescent="0.25">
      <c r="A11" s="36">
        <v>6</v>
      </c>
      <c r="G11" s="4">
        <f t="shared" si="0"/>
        <v>0</v>
      </c>
      <c r="H11" s="4">
        <f t="shared" si="1"/>
        <v>0</v>
      </c>
      <c r="I11" s="4">
        <f t="shared" si="2"/>
        <v>0</v>
      </c>
      <c r="J11" s="4">
        <f t="shared" si="3"/>
        <v>0</v>
      </c>
    </row>
    <row r="12" spans="1:10" x14ac:dyDescent="0.25">
      <c r="A12" s="36">
        <v>7</v>
      </c>
      <c r="G12" s="4">
        <f t="shared" si="0"/>
        <v>0</v>
      </c>
      <c r="H12" s="4">
        <f t="shared" si="1"/>
        <v>0</v>
      </c>
      <c r="I12" s="4">
        <f t="shared" si="2"/>
        <v>0</v>
      </c>
      <c r="J12" s="4">
        <f t="shared" si="3"/>
        <v>0</v>
      </c>
    </row>
    <row r="13" spans="1:10" x14ac:dyDescent="0.25">
      <c r="A13" s="36">
        <v>8</v>
      </c>
      <c r="G13" s="4">
        <f t="shared" si="0"/>
        <v>0</v>
      </c>
      <c r="H13" s="4">
        <f t="shared" si="1"/>
        <v>0</v>
      </c>
      <c r="I13" s="4">
        <f t="shared" si="2"/>
        <v>0</v>
      </c>
      <c r="J13" s="4">
        <f t="shared" si="3"/>
        <v>0</v>
      </c>
    </row>
    <row r="14" spans="1:10" x14ac:dyDescent="0.25">
      <c r="A14" s="36">
        <v>9</v>
      </c>
      <c r="G14" s="4">
        <f t="shared" si="0"/>
        <v>0</v>
      </c>
      <c r="H14" s="4">
        <f t="shared" si="1"/>
        <v>0</v>
      </c>
      <c r="I14" s="4">
        <f t="shared" si="2"/>
        <v>0</v>
      </c>
      <c r="J14" s="4">
        <f t="shared" si="3"/>
        <v>0</v>
      </c>
    </row>
    <row r="15" spans="1:10" x14ac:dyDescent="0.25">
      <c r="A15" s="36">
        <v>10</v>
      </c>
      <c r="G15" s="4">
        <f t="shared" si="0"/>
        <v>0</v>
      </c>
      <c r="H15" s="4">
        <f t="shared" si="1"/>
        <v>0</v>
      </c>
      <c r="I15" s="4">
        <f t="shared" si="2"/>
        <v>0</v>
      </c>
      <c r="J15" s="4">
        <f t="shared" si="3"/>
        <v>0</v>
      </c>
    </row>
    <row r="16" spans="1:10" hidden="1" x14ac:dyDescent="0.25">
      <c r="A16" s="36">
        <v>11</v>
      </c>
      <c r="G16" s="4">
        <f t="shared" si="0"/>
        <v>0</v>
      </c>
      <c r="H16" s="4">
        <f t="shared" si="1"/>
        <v>0</v>
      </c>
      <c r="I16" s="4">
        <f t="shared" si="2"/>
        <v>0</v>
      </c>
      <c r="J16" s="4">
        <f t="shared" si="3"/>
        <v>0</v>
      </c>
    </row>
    <row r="17" spans="1:14" hidden="1" x14ac:dyDescent="0.25">
      <c r="A17" s="36">
        <v>12</v>
      </c>
      <c r="G17" s="4">
        <f t="shared" si="0"/>
        <v>0</v>
      </c>
      <c r="H17" s="4">
        <f t="shared" si="1"/>
        <v>0</v>
      </c>
      <c r="I17" s="4">
        <f t="shared" si="2"/>
        <v>0</v>
      </c>
      <c r="J17" s="4">
        <f t="shared" si="3"/>
        <v>0</v>
      </c>
    </row>
    <row r="18" spans="1:14" hidden="1" x14ac:dyDescent="0.25">
      <c r="A18" s="36">
        <v>13</v>
      </c>
      <c r="G18" s="4">
        <f t="shared" si="0"/>
        <v>0</v>
      </c>
      <c r="H18" s="4">
        <f t="shared" si="1"/>
        <v>0</v>
      </c>
      <c r="I18" s="4">
        <f t="shared" si="2"/>
        <v>0</v>
      </c>
      <c r="J18" s="4">
        <f t="shared" si="3"/>
        <v>0</v>
      </c>
    </row>
    <row r="19" spans="1:14" hidden="1" x14ac:dyDescent="0.25">
      <c r="A19" s="36">
        <v>14</v>
      </c>
      <c r="G19" s="4">
        <f t="shared" si="0"/>
        <v>0</v>
      </c>
      <c r="H19" s="4">
        <f t="shared" si="1"/>
        <v>0</v>
      </c>
      <c r="I19" s="4">
        <f t="shared" si="2"/>
        <v>0</v>
      </c>
      <c r="J19" s="4">
        <f t="shared" si="3"/>
        <v>0</v>
      </c>
    </row>
    <row r="20" spans="1:14" hidden="1" x14ac:dyDescent="0.25">
      <c r="A20" s="36">
        <v>15</v>
      </c>
      <c r="G20" s="4">
        <f t="shared" si="0"/>
        <v>0</v>
      </c>
      <c r="H20" s="4">
        <f t="shared" si="1"/>
        <v>0</v>
      </c>
      <c r="I20" s="4">
        <f t="shared" si="2"/>
        <v>0</v>
      </c>
      <c r="J20" s="4">
        <f t="shared" si="3"/>
        <v>0</v>
      </c>
    </row>
    <row r="21" spans="1:14" hidden="1" x14ac:dyDescent="0.25">
      <c r="A21" s="36">
        <v>16</v>
      </c>
      <c r="G21" s="4">
        <f t="shared" si="0"/>
        <v>0</v>
      </c>
      <c r="H21" s="4">
        <f t="shared" si="1"/>
        <v>0</v>
      </c>
      <c r="I21" s="4">
        <f t="shared" si="2"/>
        <v>0</v>
      </c>
      <c r="J21" s="4">
        <f t="shared" si="3"/>
        <v>0</v>
      </c>
    </row>
    <row r="22" spans="1:14" hidden="1" x14ac:dyDescent="0.25">
      <c r="A22" s="36">
        <v>17</v>
      </c>
      <c r="G22" s="4">
        <f t="shared" si="0"/>
        <v>0</v>
      </c>
      <c r="H22" s="4">
        <f t="shared" si="1"/>
        <v>0</v>
      </c>
      <c r="I22" s="4">
        <f t="shared" si="2"/>
        <v>0</v>
      </c>
      <c r="J22" s="4">
        <f t="shared" si="3"/>
        <v>0</v>
      </c>
    </row>
    <row r="23" spans="1:14" hidden="1" x14ac:dyDescent="0.25">
      <c r="A23" s="36">
        <v>18</v>
      </c>
      <c r="G23" s="4">
        <f t="shared" si="0"/>
        <v>0</v>
      </c>
      <c r="H23" s="4">
        <f t="shared" si="1"/>
        <v>0</v>
      </c>
      <c r="I23" s="4">
        <f t="shared" si="2"/>
        <v>0</v>
      </c>
      <c r="J23" s="4">
        <f t="shared" si="3"/>
        <v>0</v>
      </c>
    </row>
    <row r="24" spans="1:14" hidden="1" x14ac:dyDescent="0.25">
      <c r="A24" s="36">
        <v>19</v>
      </c>
      <c r="G24" s="4">
        <f t="shared" si="0"/>
        <v>0</v>
      </c>
      <c r="H24" s="4">
        <f t="shared" si="1"/>
        <v>0</v>
      </c>
      <c r="I24" s="4">
        <f t="shared" si="2"/>
        <v>0</v>
      </c>
      <c r="J24" s="4">
        <f t="shared" si="3"/>
        <v>0</v>
      </c>
    </row>
    <row r="25" spans="1:14" hidden="1" x14ac:dyDescent="0.25">
      <c r="A25" s="36">
        <v>20</v>
      </c>
      <c r="G25" s="4">
        <f t="shared" si="0"/>
        <v>0</v>
      </c>
      <c r="H25" s="4">
        <f t="shared" si="1"/>
        <v>0</v>
      </c>
      <c r="I25" s="4">
        <f t="shared" si="2"/>
        <v>0</v>
      </c>
      <c r="J25" s="4">
        <f t="shared" si="3"/>
        <v>0</v>
      </c>
    </row>
    <row r="26" spans="1:14" x14ac:dyDescent="0.25">
      <c r="A26" s="36"/>
    </row>
    <row r="28" spans="1:14" x14ac:dyDescent="0.25">
      <c r="A28" s="18" t="s">
        <v>33</v>
      </c>
    </row>
    <row r="29" spans="1:14" ht="39" customHeight="1" x14ac:dyDescent="0.25">
      <c r="A29" s="61" t="s">
        <v>66</v>
      </c>
      <c r="B29" s="61"/>
      <c r="C29" s="61"/>
      <c r="D29" s="61"/>
      <c r="E29" s="61"/>
      <c r="F29" s="61"/>
      <c r="G29" s="61"/>
      <c r="H29" s="61"/>
      <c r="I29" s="61"/>
      <c r="J29" s="61"/>
      <c r="K29" s="61"/>
      <c r="L29" s="61"/>
      <c r="M29" s="61"/>
      <c r="N29" s="61"/>
    </row>
  </sheetData>
  <mergeCells count="1">
    <mergeCell ref="A29:N29"/>
  </mergeCells>
  <dataValidations count="1">
    <dataValidation type="list" allowBlank="1" showInputMessage="1" showErrorMessage="1" sqref="B6:E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
  <sheetViews>
    <sheetView workbookViewId="0">
      <selection activeCell="A2" sqref="A2:M2"/>
    </sheetView>
  </sheetViews>
  <sheetFormatPr defaultRowHeight="15" x14ac:dyDescent="0.25"/>
  <cols>
    <col min="1" max="3" width="9.140625" customWidth="1"/>
  </cols>
  <sheetData>
    <row r="2" spans="1:19" s="35" customFormat="1" ht="42" customHeight="1" x14ac:dyDescent="0.25">
      <c r="A2" s="57" t="s">
        <v>67</v>
      </c>
      <c r="B2" s="57"/>
      <c r="C2" s="57"/>
      <c r="D2" s="57"/>
      <c r="E2" s="57"/>
      <c r="F2" s="57"/>
      <c r="G2" s="57"/>
      <c r="H2" s="57"/>
      <c r="I2" s="57"/>
      <c r="J2" s="57"/>
      <c r="K2" s="57"/>
      <c r="L2" s="57"/>
      <c r="M2" s="57"/>
      <c r="N2" s="53"/>
      <c r="O2" s="53"/>
      <c r="P2" s="53"/>
      <c r="Q2" s="53"/>
      <c r="R2" s="53"/>
      <c r="S2" s="53"/>
    </row>
    <row r="3" spans="1:19" s="35" customFormat="1" ht="55.5" customHeight="1" x14ac:dyDescent="0.25">
      <c r="A3" s="57" t="s">
        <v>61</v>
      </c>
      <c r="B3" s="57"/>
      <c r="C3" s="57"/>
      <c r="D3" s="57"/>
      <c r="E3" s="57"/>
      <c r="F3" s="57"/>
      <c r="G3" s="57"/>
      <c r="H3" s="57"/>
      <c r="I3" s="57"/>
      <c r="J3" s="57"/>
      <c r="K3" s="57"/>
      <c r="L3" s="57"/>
      <c r="M3" s="57"/>
      <c r="N3" s="53"/>
      <c r="O3" s="53"/>
      <c r="P3" s="53"/>
      <c r="Q3" s="53"/>
      <c r="R3" s="53"/>
      <c r="S3" s="53"/>
    </row>
    <row r="4" spans="1:19" x14ac:dyDescent="0.25">
      <c r="A4" s="54" t="s">
        <v>62</v>
      </c>
    </row>
    <row r="5" spans="1:19" x14ac:dyDescent="0.25">
      <c r="A5" s="54" t="s">
        <v>63</v>
      </c>
    </row>
    <row r="6" spans="1:19" x14ac:dyDescent="0.25">
      <c r="A6" s="54" t="s">
        <v>64</v>
      </c>
    </row>
    <row r="7" spans="1:19" x14ac:dyDescent="0.25">
      <c r="A7" s="55" t="s">
        <v>65</v>
      </c>
    </row>
    <row r="8" spans="1:19" ht="19.5" customHeight="1" x14ac:dyDescent="0.25">
      <c r="A8" s="62"/>
      <c r="B8" s="62"/>
      <c r="C8" s="62"/>
      <c r="D8" s="62"/>
      <c r="E8" s="62"/>
      <c r="F8" s="62"/>
      <c r="G8" s="62"/>
      <c r="H8" s="62"/>
      <c r="I8" s="62"/>
      <c r="J8" s="62"/>
      <c r="K8" s="62"/>
      <c r="L8" s="62"/>
      <c r="M8" s="62"/>
      <c r="N8" s="62"/>
      <c r="O8" s="62"/>
      <c r="P8" s="62"/>
    </row>
  </sheetData>
  <mergeCells count="3">
    <mergeCell ref="A2:M2"/>
    <mergeCell ref="A3:M3"/>
    <mergeCell ref="A8:P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0AFC495-BF24-4FE5-8615-B3CC9C3C3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Continental Rotating Shift Schedule Template</dc:title>
  <dc:subject>Easy to use employee scheduling worksheet</dc:subject>
  <dc:creator>Kenan Çılman</dc:creator>
  <cp:keywords/>
  <dc:description>This is a simple employee scheduling template for the Continental rotating shift schedule. Work hours and labor costs are automatically computed based on the prescribed shift patterns, the number of employees on each team, and labor rates.</dc:description>
  <cp:lastModifiedBy>Kenan Çılman</cp:lastModifiedBy>
  <cp:lastPrinted>2009-02-25T02:13:23Z</cp:lastPrinted>
  <dcterms:created xsi:type="dcterms:W3CDTF">2014-10-26T16:58:35Z</dcterms:created>
  <dcterms:modified xsi:type="dcterms:W3CDTF">2014-10-26T16:58:35Z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